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Ｒ3\01 R2年度版(R元年決算)\14_公表(最終版)\01 盛岡市-宮古市-大船渡市-花巻市-北上市\"/>
    </mc:Choice>
  </mc:AlternateContent>
  <bookViews>
    <workbookView xWindow="0" yWindow="0" windowWidth="23040" windowHeight="8376" tabRatio="96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<sst xmlns="http://schemas.openxmlformats.org/spreadsheetml/2006/main" count="1115" uniqueCount="621">
  <si>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</si>
  <si>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</si>
  <si>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</si>
  <si>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</si>
  <si>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</si>
  <si>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</si>
  <si>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</si>
  <si>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</si>
  <si>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</si>
  <si>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</si>
  <si>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</si>
  <si>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</si>
  <si>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</si>
  <si>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</si>
  <si>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</si>
  <si>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</si>
  <si>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</si>
  <si>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</si>
  <si>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</si>
  <si>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</si>
  <si>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</si>
  <si>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</si>
  <si>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</si>
  <si>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</si>
  <si>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</si>
  <si>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</si>
  <si>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</si>
  <si>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</si>
  <si>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</si>
  <si>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</si>
  <si>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</si>
  <si>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</si>
  <si>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</si>
  <si>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</si>
  <si>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</si>
  <si>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</si>
  <si>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</si>
  <si>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</si>
  <si>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</si>
  <si>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</si>
  <si>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</si>
  <si>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</si>
  <si>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</si>
  <si>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</si>
  <si>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</si>
  <si>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</si>
  <si>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</si>
  <si>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</si>
  <si>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</si>
  <si>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</si>
  <si>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</si>
  <si>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</si>
  <si>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</si>
  <si>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</si>
  <si>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</si>
  <si>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</si>
  <si>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</si>
  <si>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</si>
  <si>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</si>
  <si>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</si>
  <si>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</si>
  <si>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</si>
  <si>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</si>
  <si>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</si>
  <si>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</si>
  <si>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</si>
  <si>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</si>
  <si>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</si>
  <si>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</si>
  <si>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</si>
  <si>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</si>
  <si>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</si>
  <si>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</si>
  <si>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</si>
  <si>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</si>
  <si>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</si>
  <si>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</si>
  <si>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</si>
  <si>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</si>
  <si>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</si>
  <si>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</si>
  <si>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</si>
  <si>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</si>
  <si>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</si>
  <si>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</si>
  <si>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</si>
  <si>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</si>
  <si>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</si>
  <si>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</si>
  <si>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</si>
  <si>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</si>
  <si>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</si>
  <si>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</si>
  <si>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</si>
  <si>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</si>
  <si>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</si>
  <si>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</si>
  <si>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</si>
  <si>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</si>
  <si>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</si>
  <si>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</si>
  <si>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</si>
  <si>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</si>
  <si>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</si>
  <si>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</si>
  <si>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</si>
  <si>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</si>
  <si>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</si>
  <si>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</si>
  <si>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</si>
  <si>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</si>
  <si>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</si>
  <si>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</si>
  <si>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</si>
  <si>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</si>
  <si>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</si>
  <si>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</si>
  <si>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</si>
  <si>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</si>
  <si>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</si>
  <si>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</si>
  <si>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</si>
  <si>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</si>
  <si>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</si>
  <si>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</si>
  <si>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</si>
  <si>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</si>
  <si>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</si>
  <si>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</si>
  <si>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</si>
  <si>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</si>
  <si>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</si>
  <si>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</si>
  <si>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</si>
  <si>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</si>
  <si>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</si>
  <si>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</si>
  <si>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</si>
  <si>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</si>
  <si>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</si>
  <si>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</si>
  <si>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</si>
  <si>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</si>
  <si>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</si>
  <si>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</si>
  <si>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</si>
  <si>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</si>
  <si>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</si>
  <si>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</si>
  <si>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</si>
  <si>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</si>
  <si>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</si>
  <si>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</si>
  <si>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</si>
  <si>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</si>
  <si>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</si>
  <si>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</si>
  <si>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</si>
  <si>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</si>
  <si>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</si>
  <si>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</si>
  <si>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</si>
  <si>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</si>
  <si>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</si>
  <si>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</si>
  <si>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</si>
  <si>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</si>
  <si>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</si>
  <si>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</si>
  <si>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</si>
  <si>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</si>
  <si>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</si>
  <si>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</si>
  <si>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</si>
  <si>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</si>
  <si>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</si>
  <si>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</si>
  <si>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</si>
  <si>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</si>
  <si>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</si>
  <si>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</si>
  <si>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</si>
  <si>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</si>
  <si>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</si>
  <si>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</si>
  <si>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</si>
  <si>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</si>
  <si>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</si>
  <si>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</si>
  <si>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</si>
  <si>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</si>
  <si>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</si>
  <si>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</si>
  <si>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</si>
  <si>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</si>
  <si>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</si>
  <si>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</si>
  <si>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</si>
  <si>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</si>
  <si>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</si>
  <si>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</si>
  <si>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</si>
  <si>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</si>
  <si>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</si>
  <si>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</si>
  <si>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</si>
  <si>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</si>
  <si>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</si>
  <si>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</si>
  <si>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</si>
  <si>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</si>
  <si>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</si>
  <si>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</si>
  <si>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</si>
  <si>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岩手県宮古市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</si>
  <si>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</si>
  <si>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</si>
  <si>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</si>
  <si>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</si>
  <si>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</si>
  <si>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</si>
  <si>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</si>
  <si>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</si>
  <si>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</si>
  <si>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</si>
  <si>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</si>
  <si>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</si>
  <si>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</si>
  <si>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</si>
  <si>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</si>
  <si>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</si>
  <si>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</si>
  <si>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</si>
  <si>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</si>
  <si>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</si>
  <si>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</si>
  <si>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</si>
  <si>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</si>
  <si>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</si>
  <si>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</si>
  <si>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</si>
  <si>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</si>
  <si>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</si>
  <si>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</si>
  <si>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</si>
  <si>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</si>
  <si>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</si>
  <si>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</si>
  <si>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</si>
  <si>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</si>
  <si>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</si>
  <si>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</si>
  <si>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</si>
  <si>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</si>
  <si>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</si>
  <si>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</si>
  <si>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</si>
  <si>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</si>
  <si>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</si>
  <si>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</si>
  <si>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</si>
  <si>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</si>
  <si>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</si>
  <si>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</si>
  <si>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</si>
  <si>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</si>
  <si>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</si>
  <si>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</si>
  <si>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</si>
  <si>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</si>
  <si>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</si>
  <si>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</si>
  <si>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</si>
  <si>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</si>
  <si>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</si>
  <si>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</si>
  <si>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</si>
  <si>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</si>
  <si>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</si>
  <si>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</si>
  <si>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</si>
  <si>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</si>
  <si>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</si>
  <si>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</si>
  <si>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</si>
  <si>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</si>
  <si>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</si>
  <si>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</si>
  <si>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</si>
  <si>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</si>
  <si>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</si>
  <si>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</si>
  <si>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</si>
  <si>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</si>
  <si>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</si>
  <si>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</si>
  <si>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</si>
  <si>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</si>
  <si>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</si>
  <si>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</si>
  <si>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</si>
  <si>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</si>
  <si>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</si>
  <si>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</si>
  <si>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</si>
  <si>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</si>
  <si>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</si>
  <si>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</si>
  <si>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</si>
  <si>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</si>
  <si>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</si>
  <si>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</si>
  <si>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</si>
  <si>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</si>
  <si>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</si>
  <si>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</si>
  <si>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</si>
  <si>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</si>
  <si>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</si>
  <si>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</si>
  <si>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</si>
  <si>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</si>
  <si>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</si>
  <si>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</si>
  <si>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</si>
  <si>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</si>
  <si>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</si>
  <si>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</si>
  <si>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</si>
  <si>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</si>
  <si>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</si>
  <si>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</si>
  <si>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</si>
  <si>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</si>
  <si>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</si>
  <si>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</si>
  <si>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</si>
  <si>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</si>
  <si>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</si>
  <si>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</si>
  <si>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</si>
  <si>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</si>
  <si>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</si>
  <si>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</si>
  <si>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</si>
  <si>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</si>
  <si>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</si>
  <si>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</si>
  <si>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</si>
  <si>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</si>
  <si>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</si>
  <si>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</si>
  <si>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</si>
  <si>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</si>
  <si>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</si>
  <si>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</si>
  <si>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</si>
  <si>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</si>
  <si>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</si>
  <si>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</si>
  <si>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</si>
  <si>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</si>
  <si>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</si>
  <si>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</si>
  <si>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</si>
  <si>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</si>
  <si>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</si>
  <si>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</si>
  <si>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岩手県宮古市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</si>
  <si>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</si>
  <si>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</si>
  <si>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</si>
  <si>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</si>
  <si>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</si>
  <si>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</si>
  <si>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</si>
  <si>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</si>
  <si>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</si>
  <si>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</si>
  <si>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</si>
  <si>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</si>
  <si>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</si>
  <si>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</si>
  <si>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</si>
  <si>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</si>
  <si>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</si>
  <si>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</si>
  <si>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</si>
  <si>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</si>
  <si>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</si>
  <si>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</si>
  <si>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</si>
  <si>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</si>
  <si>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</si>
  <si>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</si>
  <si>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</si>
  <si>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</si>
  <si>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</si>
  <si>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</si>
  <si>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</si>
  <si>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</si>
  <si>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</si>
  <si>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</si>
  <si>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</si>
  <si>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国民健康保険診療施設事業</t>
    <phoneticPr fontId="5"/>
  </si>
  <si>
    <t>後期高齢者医療事業</t>
    <phoneticPr fontId="5"/>
  </si>
  <si>
    <t>介護保険事業</t>
    <phoneticPr fontId="5"/>
  </si>
  <si>
    <t>介護保険サービス事業</t>
    <phoneticPr fontId="5"/>
  </si>
  <si>
    <t>水道事業</t>
    <phoneticPr fontId="5"/>
  </si>
  <si>
    <t>法適用企業</t>
    <phoneticPr fontId="5"/>
  </si>
  <si>
    <t>公共下水道事業</t>
    <phoneticPr fontId="5"/>
  </si>
  <si>
    <t>法適用企業</t>
    <phoneticPr fontId="5"/>
  </si>
  <si>
    <t>特定環境保全公共下水道事業</t>
    <phoneticPr fontId="5"/>
  </si>
  <si>
    <t>市場事業</t>
    <phoneticPr fontId="5"/>
  </si>
  <si>
    <t>法非適用企業</t>
    <phoneticPr fontId="5"/>
  </si>
  <si>
    <t>農業集落排水事業</t>
    <phoneticPr fontId="5"/>
  </si>
  <si>
    <t>漁業集落排水事業</t>
    <phoneticPr fontId="5"/>
  </si>
  <si>
    <t>特定地域生活排水処理事業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</si>
  <si>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</si>
  <si>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</si>
  <si>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</si>
  <si>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</si>
  <si>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</si>
  <si>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</si>
  <si>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</si>
  <si>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</si>
  <si>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</si>
  <si>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</si>
  <si>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</si>
  <si>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</si>
  <si>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</si>
  <si>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</si>
  <si>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</si>
  <si>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</si>
  <si>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</si>
  <si>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</si>
  <si>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</si>
  <si>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</si>
  <si>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</si>
  <si>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</si>
  <si>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</si>
  <si>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</si>
  <si>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</si>
  <si>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</si>
  <si>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</si>
  <si>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</si>
  <si>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</si>
  <si>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</si>
  <si>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</si>
  <si>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</si>
  <si>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</si>
  <si>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</si>
  <si>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</si>
  <si>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</si>
  <si>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</si>
  <si>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</si>
  <si>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</si>
  <si>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</si>
  <si>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</si>
  <si>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</si>
  <si>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</si>
  <si>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</si>
  <si>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</si>
  <si>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</si>
  <si>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</si>
  <si>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</si>
  <si>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</si>
  <si>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</si>
  <si>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</si>
  <si>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</si>
  <si>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</si>
  <si>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</si>
  <si>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</si>
  <si>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</si>
  <si>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</si>
  <si>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</si>
  <si>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</si>
  <si>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</si>
  <si>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</si>
  <si>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市場事業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</si>
  <si>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</si>
  <si>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</si>
  <si>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</si>
  <si>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</si>
  <si>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</si>
  <si>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</si>
  <si>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</si>
  <si>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</si>
  <si>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</si>
  <si>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</si>
  <si>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</si>
  <si>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</si>
  <si>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</si>
  <si>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</si>
  <si>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</si>
  <si>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</si>
  <si>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</si>
  <si>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</si>
  <si>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</si>
  <si>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</si>
  <si>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</si>
  <si>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</si>
  <si>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</si>
  <si>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</si>
  <si>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</si>
  <si>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</si>
  <si>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</si>
  <si>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</si>
  <si>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</si>
  <si>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</si>
  <si>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</si>
  <si>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</si>
  <si>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</si>
  <si>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</si>
  <si>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</si>
  <si>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</si>
  <si>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</si>
  <si>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</si>
  <si>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</si>
  <si>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</si>
  <si>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</si>
  <si>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</si>
  <si>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</si>
  <si>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</si>
  <si>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</si>
  <si>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</si>
  <si>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</si>
  <si>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</si>
  <si>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</si>
  <si>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</si>
  <si>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</si>
  <si>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</si>
  <si>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</si>
  <si>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</si>
  <si>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</si>
  <si>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</si>
  <si>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</si>
  <si>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</si>
  <si>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</si>
  <si>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</si>
  <si>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</si>
  <si>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</si>
  <si>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</si>
  <si>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</si>
  <si>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</si>
  <si>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</si>
  <si>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</si>
  <si>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</si>
  <si>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</si>
  <si>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</si>
  <si>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</si>
  <si>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</si>
  <si>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</si>
  <si>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</si>
  <si>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</si>
  <si>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</si>
  <si>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</si>
  <si>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</si>
  <si>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</si>
  <si>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</si>
  <si>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</si>
  <si>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</si>
  <si>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</si>
  <si>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</si>
  <si>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6.73</t>
  </si>
  <si>
    <t>▲ 14.59</t>
  </si>
  <si>
    <t>▲ 2.78</t>
  </si>
  <si>
    <t>▲ 5.72</t>
  </si>
  <si>
    <t>水道事業</t>
  </si>
  <si>
    <t>一般会計</t>
  </si>
  <si>
    <t>公共下水道事業</t>
  </si>
  <si>
    <t>介護保険事業</t>
  </si>
  <si>
    <t>特定環境保全公共下水道事業</t>
  </si>
  <si>
    <t>国民健康保険事業</t>
  </si>
  <si>
    <t>▲ 0.00</t>
  </si>
  <si>
    <t>介護保険サービス事業</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</si>
  <si>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</si>
  <si>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</si>
  <si>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</si>
  <si>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</si>
  <si>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</si>
  <si>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</si>
  <si>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</si>
  <si>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</si>
  <si>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</si>
  <si>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</si>
  <si>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</si>
  <si>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</si>
  <si>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</si>
  <si>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</si>
  <si>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宮古地区広域行政組合</t>
  </si>
  <si>
    <t>岩手県沿岸知的障害児施設組合</t>
  </si>
  <si>
    <t>岩手県市町村総合事務組合（一般会計）</t>
  </si>
  <si>
    <t>岩手県市町村総合事務組合（特別会計）</t>
  </si>
  <si>
    <t>岩手県後期高齢者医療広域連合（一般会計）</t>
  </si>
  <si>
    <t>岩手県後期高齢者医療広域連合（特別会計）</t>
  </si>
  <si>
    <t>宮古地区産業振興公社</t>
    <rPh sb="0" eb="2">
      <t>ミヤコ</t>
    </rPh>
    <rPh sb="2" eb="4">
      <t>チク</t>
    </rPh>
    <rPh sb="4" eb="6">
      <t>サンギョウ</t>
    </rPh>
    <rPh sb="6" eb="8">
      <t>シンコウ</t>
    </rPh>
    <rPh sb="8" eb="10">
      <t>コウシャ</t>
    </rPh>
    <phoneticPr fontId="2"/>
  </si>
  <si>
    <t>新里産業開発公社</t>
    <rPh sb="0" eb="2">
      <t>ニイサト</t>
    </rPh>
    <rPh sb="2" eb="4">
      <t>サンギョウ</t>
    </rPh>
    <rPh sb="4" eb="6">
      <t>カイハツ</t>
    </rPh>
    <rPh sb="6" eb="8">
      <t>コウシャ</t>
    </rPh>
    <phoneticPr fontId="2"/>
  </si>
  <si>
    <t>川井産業振興公社</t>
    <rPh sb="0" eb="2">
      <t>カワイ</t>
    </rPh>
    <rPh sb="2" eb="4">
      <t>サンギョウ</t>
    </rPh>
    <rPh sb="4" eb="6">
      <t>シンコウ</t>
    </rPh>
    <rPh sb="6" eb="8">
      <t>コウシャ</t>
    </rPh>
    <phoneticPr fontId="2"/>
  </si>
  <si>
    <t>川井交通</t>
    <rPh sb="0" eb="2">
      <t>カワイ</t>
    </rPh>
    <rPh sb="2" eb="4">
      <t>コウツウ</t>
    </rPh>
    <phoneticPr fontId="2"/>
  </si>
  <si>
    <t>グリーンピア三陸みやこ</t>
    <rPh sb="6" eb="8">
      <t>サンリク</t>
    </rPh>
    <phoneticPr fontId="2"/>
  </si>
  <si>
    <t>東日本大震災復興交付金基金</t>
    <rPh sb="0" eb="1">
      <t>ヒガシ</t>
    </rPh>
    <rPh sb="1" eb="3">
      <t>ニホン</t>
    </rPh>
    <rPh sb="3" eb="6">
      <t>ダイシンサイ</t>
    </rPh>
    <rPh sb="6" eb="8">
      <t>フッコウ</t>
    </rPh>
    <rPh sb="8" eb="11">
      <t>コウフキン</t>
    </rPh>
    <rPh sb="11" eb="13">
      <t>キキン</t>
    </rPh>
    <phoneticPr fontId="11"/>
  </si>
  <si>
    <t>東日本大震災復興基金</t>
    <rPh sb="0" eb="1">
      <t>ヒガシ</t>
    </rPh>
    <rPh sb="1" eb="3">
      <t>ニホン</t>
    </rPh>
    <rPh sb="3" eb="6">
      <t>ダイシンサイ</t>
    </rPh>
    <rPh sb="6" eb="8">
      <t>フッコウ</t>
    </rPh>
    <rPh sb="8" eb="10">
      <t>キキン</t>
    </rPh>
    <phoneticPr fontId="11"/>
  </si>
  <si>
    <t>公共施設等総合管理基金</t>
    <rPh sb="0" eb="2">
      <t>コウキョウ</t>
    </rPh>
    <rPh sb="2" eb="4">
      <t>シセツ</t>
    </rPh>
    <rPh sb="4" eb="5">
      <t>トウ</t>
    </rPh>
    <rPh sb="5" eb="7">
      <t>ソウゴウ</t>
    </rPh>
    <rPh sb="7" eb="9">
      <t>カンリ</t>
    </rPh>
    <rPh sb="9" eb="11">
      <t>キキン</t>
    </rPh>
    <phoneticPr fontId="11"/>
  </si>
  <si>
    <t>ふるさと宮古創生基金</t>
    <rPh sb="4" eb="6">
      <t>ミヤコ</t>
    </rPh>
    <rPh sb="6" eb="8">
      <t>ソウセイ</t>
    </rPh>
    <rPh sb="8" eb="10">
      <t>キキン</t>
    </rPh>
    <phoneticPr fontId="2"/>
  </si>
  <si>
    <t>市勢振興基金</t>
    <rPh sb="0" eb="2">
      <t>シセイ</t>
    </rPh>
    <rPh sb="2" eb="4">
      <t>シンコウ</t>
    </rPh>
    <rPh sb="4" eb="6">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</si>
  <si>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</si>
  <si>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</si>
  <si>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</si>
  <si>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</si>
  <si>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</si>
  <si>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</si>
  <si>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小中学校冷暖房施設整備事業等により地方債現在高が増加したものの、分子から控除される充当可能財源等は微増にとどまったことが主要因となり、分子全体が増加したため、前年比+5.7Pの増となった。また、有形固定資産減価償却率は増加傾向にあったが、施設整備の進捗等によりH30年度以降減少傾向にあり、R元年度は前年比で3.6P減少した。比率改善のため、公共施設等総合管理計画に基づいた施設の統廃合や設備改修を進めるとともに、将来負担比率も健全な状態を維持する必要があるため、地方債の適正な発行にも重点を置きつつ計画的な事業実施に努める。</t>
    <rPh sb="61" eb="63">
      <t>ビゾウ</t>
    </rPh>
    <rPh sb="145" eb="147">
      <t>ネンド</t>
    </rPh>
    <rPh sb="147" eb="149">
      <t>イコウ</t>
    </rPh>
    <rPh sb="149" eb="151">
      <t>ゲンショウ</t>
    </rPh>
    <rPh sb="151" eb="153">
      <t>ケイコウ</t>
    </rPh>
    <rPh sb="158" eb="160">
      <t>ガンネン</t>
    </rPh>
    <rPh sb="160" eb="161">
      <t>ド</t>
    </rPh>
    <rPh sb="162" eb="165">
      <t>ゼンネンヒ</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</si>
  <si>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</si>
  <si>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</si>
  <si>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</si>
  <si>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</si>
  <si>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</si>
  <si>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</si>
  <si>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昨年度と比較して将来負担比率は増加、実質公債費比率は減少している。実質公債費比率の減少は、合併特例債の償還終了等により元利償還金が減少したことによるものであるが、依然、</t>
    </r>
    <r>
      <rPr>
        <sz val="10.5"/>
        <rFont val="游ゴシック"/>
        <family val="3"/>
        <charset val="128"/>
        <scheme val="minor"/>
      </rPr>
      <t>類似団体平</t>
    </r>
    <r>
      <rPr>
        <sz val="10.5"/>
        <color indexed="8"/>
        <rFont val="游ゴシック"/>
        <family val="3"/>
        <charset val="128"/>
        <scheme val="minor"/>
      </rPr>
      <t>均と比較すると高い比率で推移していることから、今後も効率的な償還に努めるとともに、国県補助金等、地方債以外の財源確保に努め、公債費負担の適正化を図る。</t>
    </r>
    <rPh sb="15" eb="17">
      <t>ゾウカ</t>
    </rPh>
    <rPh sb="26" eb="28">
      <t>ゲンショウ</t>
    </rPh>
    <rPh sb="37" eb="38">
      <t>ヒ</t>
    </rPh>
    <rPh sb="86" eb="88">
      <t>ダンタイ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</si>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</sst>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indexed="8"/>
      <name val="游ゴシック"/>
      <family val="3"/>
      <charset val="128"/>
      <scheme val="minor"/>
    </font>
    <font>
      <sz val="11"/>
      <color indexed="8"/>
      <name val="游ゴシック"/>
      <family val="3"/>
      <charset val="128"/>
      <scheme val="minor"/>
    </font>
    <font>
      <sz val="10.5"/>
      <color indexed="8"/>
      <name val="游ゴシック"/>
      <family val="3"/>
      <charset val="128"/>
      <scheme val="minor"/>
    </font>
    <font>
      <sz val="10.5"/>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3"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57295</c:v>
                </c:pt>
                <c:pt idx="2">
                  <c:v>54110</c:v>
                </c:pt>
                <c:pt idx="3">
                  <c:v>54684</c:v>
                </c:pt>
                <c:pt idx="4">
                  <c:v>62383</c:v>
                </c:pt>
              </c:numCache>
            </c:numRef>
          </c:val>
          <c:smooth val="0"/>
          <c:extLst>
            <c:ext xmlns:c16="http://schemas.microsoft.com/office/drawing/2014/chart" uri="{C3380CC4-5D6E-409C-BE32-E72D297353CC}">
              <c16:uniqueId val="{00000000-1719-41B0-B5EE-AEA9631A50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423169</c:v>
                </c:pt>
                <c:pt idx="1">
                  <c:v>296253</c:v>
                </c:pt>
                <c:pt idx="2">
                  <c:v>262324</c:v>
                </c:pt>
                <c:pt idx="3">
                  <c:v>223998</c:v>
                </c:pt>
                <c:pt idx="4">
                  <c:v>142024</c:v>
                </c:pt>
              </c:numCache>
            </c:numRef>
          </c:val>
          <c:smooth val="0"/>
          <c:extLst>
            <c:ext xmlns:c16="http://schemas.microsoft.com/office/drawing/2014/chart" uri="{C3380CC4-5D6E-409C-BE32-E72D297353CC}">
              <c16:uniqueId val="{00000001-1719-41B0-B5EE-AEA9631A50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21.52</c:v>
                </c:pt>
                <c:pt idx="1">
                  <c:v>13.69</c:v>
                </c:pt>
                <c:pt idx="2">
                  <c:v>9.9700000000000006</c:v>
                </c:pt>
                <c:pt idx="3">
                  <c:v>11.2</c:v>
                </c:pt>
                <c:pt idx="4">
                  <c:v>6.82</c:v>
                </c:pt>
              </c:numCache>
            </c:numRef>
          </c:val>
          <c:extLst>
            <c:ext xmlns:c16="http://schemas.microsoft.com/office/drawing/2014/chart" uri="{C3380CC4-5D6E-409C-BE32-E72D297353CC}">
              <c16:uniqueId val="{00000000-B192-4D3F-BF1C-209D9B579E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48.27</c:v>
                </c:pt>
                <c:pt idx="1">
                  <c:v>51.57</c:v>
                </c:pt>
                <c:pt idx="2">
                  <c:v>42.65</c:v>
                </c:pt>
                <c:pt idx="3">
                  <c:v>39.46</c:v>
                </c:pt>
                <c:pt idx="4">
                  <c:v>39.08</c:v>
                </c:pt>
              </c:numCache>
            </c:numRef>
          </c:val>
          <c:extLst>
            <c:ext xmlns:c16="http://schemas.microsoft.com/office/drawing/2014/chart" uri="{C3380CC4-5D6E-409C-BE32-E72D297353CC}">
              <c16:uniqueId val="{00000001-B192-4D3F-BF1C-209D9B579E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11.69</c:v>
                </c:pt>
                <c:pt idx="1">
                  <c:v>-6.73</c:v>
                </c:pt>
                <c:pt idx="2">
                  <c:v>-14.59</c:v>
                </c:pt>
                <c:pt idx="3">
                  <c:v>-2.78</c:v>
                </c:pt>
                <c:pt idx="4">
                  <c:v>-5.72</c:v>
                </c:pt>
              </c:numCache>
            </c:numRef>
          </c:val>
          <c:smooth val="0"/>
          <c:extLst>
            <c:ext xmlns:c16="http://schemas.microsoft.com/office/drawing/2014/chart" uri="{C3380CC4-5D6E-409C-BE32-E72D297353CC}">
              <c16:uniqueId val="{00000002-B192-4D3F-BF1C-209D9B579E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0.04</c:v>
                </c:pt>
                <c:pt idx="8">
                  <c:v>#N/A</c:v>
                </c:pt>
                <c:pt idx="9">
                  <c:v>0.01</c:v>
                </c:pt>
              </c:numCache>
            </c:numRef>
          </c:val>
          <c:extLst>
            <c:ext xmlns:c16="http://schemas.microsoft.com/office/drawing/2014/chart" uri="{C3380CC4-5D6E-409C-BE32-E72D297353CC}">
              <c16:uniqueId val="{00000000-9A8E-43AD-885B-9B8B98EC94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8E-43AD-885B-9B8B98EC9436}"/>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9A8E-43AD-885B-9B8B98EC9436}"/>
            </c:ext>
          </c:extLst>
        </c:ser>
        <c:ser>
          <c:idx val="3"/>
          <c:order val="3"/>
          <c:tx>
            <c:strRef>
              <c:f>データシート!$A$30</c:f>
              <c:strCache>
                <c:ptCount val="1"/>
                <c:pt idx="0">
                  <c:v>介護保険サービス事業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9A8E-43AD-885B-9B8B98EC9436}"/>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c:v>
                </c:pt>
                <c:pt idx="4">
                  <c:v>#N/A</c:v>
                </c:pt>
                <c:pt idx="5">
                  <c:v>0.1</c:v>
                </c:pt>
                <c:pt idx="6">
                  <c:v>#N/A</c:v>
                </c:pt>
                <c:pt idx="7">
                  <c:v>0.11</c:v>
                </c:pt>
                <c:pt idx="8">
                  <c:v>#N/A</c:v>
                </c:pt>
                <c:pt idx="9">
                  <c:v>0.16</c:v>
                </c:pt>
              </c:numCache>
            </c:numRef>
          </c:val>
          <c:extLst>
            <c:ext xmlns:c16="http://schemas.microsoft.com/office/drawing/2014/chart" uri="{C3380CC4-5D6E-409C-BE32-E72D297353CC}">
              <c16:uniqueId val="{00000004-9A8E-43AD-885B-9B8B98EC9436}"/>
            </c:ext>
          </c:extLst>
        </c:ser>
        <c:ser>
          <c:idx val="5"/>
          <c:order val="5"/>
          <c:tx>
            <c:strRef>
              <c:f>データシート!$A$32</c:f>
              <c:strCache>
                <c:ptCount val="1"/>
                <c:pt idx="0">
                  <c:v>特定環境保全公共下水道事業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0.06</c:v>
                </c:pt>
                <c:pt idx="6">
                  <c:v>#N/A</c:v>
                </c:pt>
                <c:pt idx="7">
                  <c:v>0.2</c:v>
                </c:pt>
                <c:pt idx="8">
                  <c:v>#N/A</c:v>
                </c:pt>
                <c:pt idx="9">
                  <c:v>0.23</c:v>
                </c:pt>
              </c:numCache>
            </c:numRef>
          </c:val>
          <c:extLst>
            <c:ext xmlns:c16="http://schemas.microsoft.com/office/drawing/2014/chart" uri="{C3380CC4-5D6E-409C-BE32-E72D297353CC}">
              <c16:uniqueId val="{00000005-9A8E-43AD-885B-9B8B98EC9436}"/>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0.81</c:v>
                </c:pt>
                <c:pt idx="2">
                  <c:v>#N/A</c:v>
                </c:pt>
                <c:pt idx="3">
                  <c:v>1.53</c:v>
                </c:pt>
                <c:pt idx="4">
                  <c:v>#N/A</c:v>
                </c:pt>
                <c:pt idx="5">
                  <c:v>2.06</c:v>
                </c:pt>
                <c:pt idx="6">
                  <c:v>#N/A</c:v>
                </c:pt>
                <c:pt idx="7">
                  <c:v>0.93</c:v>
                </c:pt>
                <c:pt idx="8">
                  <c:v>#N/A</c:v>
                </c:pt>
                <c:pt idx="9">
                  <c:v>1.62</c:v>
                </c:pt>
              </c:numCache>
            </c:numRef>
          </c:val>
          <c:extLst>
            <c:ext xmlns:c16="http://schemas.microsoft.com/office/drawing/2014/chart" uri="{C3380CC4-5D6E-409C-BE32-E72D297353CC}">
              <c16:uniqueId val="{00000006-9A8E-43AD-885B-9B8B98EC9436}"/>
            </c:ext>
          </c:extLst>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3.82</c:v>
                </c:pt>
                <c:pt idx="2">
                  <c:v>#N/A</c:v>
                </c:pt>
                <c:pt idx="3">
                  <c:v>4.17</c:v>
                </c:pt>
                <c:pt idx="4">
                  <c:v>#N/A</c:v>
                </c:pt>
                <c:pt idx="5">
                  <c:v>4.9800000000000004</c:v>
                </c:pt>
                <c:pt idx="6">
                  <c:v>#N/A</c:v>
                </c:pt>
                <c:pt idx="7">
                  <c:v>4</c:v>
                </c:pt>
                <c:pt idx="8">
                  <c:v>#N/A</c:v>
                </c:pt>
                <c:pt idx="9">
                  <c:v>3.79</c:v>
                </c:pt>
              </c:numCache>
            </c:numRef>
          </c:val>
          <c:extLst>
            <c:ext xmlns:c16="http://schemas.microsoft.com/office/drawing/2014/chart" uri="{C3380CC4-5D6E-409C-BE32-E72D297353CC}">
              <c16:uniqueId val="{00000007-9A8E-43AD-885B-9B8B98EC94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21.51</c:v>
                </c:pt>
                <c:pt idx="2">
                  <c:v>#N/A</c:v>
                </c:pt>
                <c:pt idx="3">
                  <c:v>13.67</c:v>
                </c:pt>
                <c:pt idx="4">
                  <c:v>#N/A</c:v>
                </c:pt>
                <c:pt idx="5">
                  <c:v>9.9499999999999993</c:v>
                </c:pt>
                <c:pt idx="6">
                  <c:v>#N/A</c:v>
                </c:pt>
                <c:pt idx="7">
                  <c:v>11.16</c:v>
                </c:pt>
                <c:pt idx="8">
                  <c:v>#N/A</c:v>
                </c:pt>
                <c:pt idx="9">
                  <c:v>6.82</c:v>
                </c:pt>
              </c:numCache>
            </c:numRef>
          </c:val>
          <c:extLst>
            <c:ext xmlns:c16="http://schemas.microsoft.com/office/drawing/2014/chart" uri="{C3380CC4-5D6E-409C-BE32-E72D297353CC}">
              <c16:uniqueId val="{00000008-9A8E-43AD-885B-9B8B98EC9436}"/>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5.16</c:v>
                </c:pt>
                <c:pt idx="2">
                  <c:v>#N/A</c:v>
                </c:pt>
                <c:pt idx="3">
                  <c:v>6.3</c:v>
                </c:pt>
                <c:pt idx="4">
                  <c:v>#N/A</c:v>
                </c:pt>
                <c:pt idx="5">
                  <c:v>6.93</c:v>
                </c:pt>
                <c:pt idx="6">
                  <c:v>#N/A</c:v>
                </c:pt>
                <c:pt idx="7">
                  <c:v>7.33</c:v>
                </c:pt>
                <c:pt idx="8">
                  <c:v>#N/A</c:v>
                </c:pt>
                <c:pt idx="9">
                  <c:v>7.74</c:v>
                </c:pt>
              </c:numCache>
            </c:numRef>
          </c:val>
          <c:extLst>
            <c:ext xmlns:c16="http://schemas.microsoft.com/office/drawing/2014/chart" uri="{C3380CC4-5D6E-409C-BE32-E72D297353CC}">
              <c16:uniqueId val="{00000009-9A8E-43AD-885B-9B8B98EC94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3035</c:v>
                </c:pt>
                <c:pt idx="5">
                  <c:v>2974</c:v>
                </c:pt>
                <c:pt idx="8">
                  <c:v>2760</c:v>
                </c:pt>
                <c:pt idx="11">
                  <c:v>2703</c:v>
                </c:pt>
                <c:pt idx="14">
                  <c:v>2619</c:v>
                </c:pt>
              </c:numCache>
            </c:numRef>
          </c:val>
          <c:extLst>
            <c:ext xmlns:c16="http://schemas.microsoft.com/office/drawing/2014/chart" uri="{C3380CC4-5D6E-409C-BE32-E72D297353CC}">
              <c16:uniqueId val="{00000000-F3D5-4B2B-8997-778CC7E721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D5-4B2B-8997-778CC7E721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21</c:v>
                </c:pt>
                <c:pt idx="6">
                  <c:v>20</c:v>
                </c:pt>
                <c:pt idx="9">
                  <c:v>19</c:v>
                </c:pt>
                <c:pt idx="12">
                  <c:v>11</c:v>
                </c:pt>
              </c:numCache>
            </c:numRef>
          </c:val>
          <c:extLst>
            <c:ext xmlns:c16="http://schemas.microsoft.com/office/drawing/2014/chart" uri="{C3380CC4-5D6E-409C-BE32-E72D297353CC}">
              <c16:uniqueId val="{00000002-F3D5-4B2B-8997-778CC7E721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53</c:v>
                </c:pt>
                <c:pt idx="3">
                  <c:v>29</c:v>
                </c:pt>
                <c:pt idx="6">
                  <c:v>28</c:v>
                </c:pt>
                <c:pt idx="9">
                  <c:v>28</c:v>
                </c:pt>
                <c:pt idx="12">
                  <c:v>20</c:v>
                </c:pt>
              </c:numCache>
            </c:numRef>
          </c:val>
          <c:extLst>
            <c:ext xmlns:c16="http://schemas.microsoft.com/office/drawing/2014/chart" uri="{C3380CC4-5D6E-409C-BE32-E72D297353CC}">
              <c16:uniqueId val="{00000003-F3D5-4B2B-8997-778CC7E721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904</c:v>
                </c:pt>
                <c:pt idx="3">
                  <c:v>820</c:v>
                </c:pt>
                <c:pt idx="6">
                  <c:v>842</c:v>
                </c:pt>
                <c:pt idx="9">
                  <c:v>677</c:v>
                </c:pt>
                <c:pt idx="12">
                  <c:v>655</c:v>
                </c:pt>
              </c:numCache>
            </c:numRef>
          </c:val>
          <c:extLst>
            <c:ext xmlns:c16="http://schemas.microsoft.com/office/drawing/2014/chart" uri="{C3380CC4-5D6E-409C-BE32-E72D297353CC}">
              <c16:uniqueId val="{00000004-F3D5-4B2B-8997-778CC7E721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D5-4B2B-8997-778CC7E721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D5-4B2B-8997-778CC7E721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3894</c:v>
                </c:pt>
                <c:pt idx="3">
                  <c:v>3753</c:v>
                </c:pt>
                <c:pt idx="6">
                  <c:v>3359</c:v>
                </c:pt>
                <c:pt idx="9">
                  <c:v>3221</c:v>
                </c:pt>
                <c:pt idx="12">
                  <c:v>3117</c:v>
                </c:pt>
              </c:numCache>
            </c:numRef>
          </c:val>
          <c:extLst>
            <c:ext xmlns:c16="http://schemas.microsoft.com/office/drawing/2014/chart" uri="{C3380CC4-5D6E-409C-BE32-E72D297353CC}">
              <c16:uniqueId val="{00000007-F3D5-4B2B-8997-778CC7E721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1842</c:v>
                </c:pt>
                <c:pt idx="2">
                  <c:v>#N/A</c:v>
                </c:pt>
                <c:pt idx="3">
                  <c:v>#N/A</c:v>
                </c:pt>
                <c:pt idx="4">
                  <c:v>1649</c:v>
                </c:pt>
                <c:pt idx="5">
                  <c:v>#N/A</c:v>
                </c:pt>
                <c:pt idx="6">
                  <c:v>#N/A</c:v>
                </c:pt>
                <c:pt idx="7">
                  <c:v>1489</c:v>
                </c:pt>
                <c:pt idx="8">
                  <c:v>#N/A</c:v>
                </c:pt>
                <c:pt idx="9">
                  <c:v>#N/A</c:v>
                </c:pt>
                <c:pt idx="10">
                  <c:v>1242</c:v>
                </c:pt>
                <c:pt idx="11">
                  <c:v>#N/A</c:v>
                </c:pt>
                <c:pt idx="12">
                  <c:v>#N/A</c:v>
                </c:pt>
                <c:pt idx="13">
                  <c:v>1184</c:v>
                </c:pt>
                <c:pt idx="14">
                  <c:v>#N/A</c:v>
                </c:pt>
              </c:numCache>
            </c:numRef>
          </c:val>
          <c:smooth val="0"/>
          <c:extLst>
            <c:ext xmlns:c16="http://schemas.microsoft.com/office/drawing/2014/chart" uri="{C3380CC4-5D6E-409C-BE32-E72D297353CC}">
              <c16:uniqueId val="{00000008-F3D5-4B2B-8997-778CC7E721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29628</c:v>
                </c:pt>
                <c:pt idx="5">
                  <c:v>30228</c:v>
                </c:pt>
                <c:pt idx="8">
                  <c:v>32702</c:v>
                </c:pt>
                <c:pt idx="11">
                  <c:v>34853</c:v>
                </c:pt>
                <c:pt idx="14">
                  <c:v>35650</c:v>
                </c:pt>
              </c:numCache>
            </c:numRef>
          </c:val>
          <c:extLst>
            <c:ext xmlns:c16="http://schemas.microsoft.com/office/drawing/2014/chart" uri="{C3380CC4-5D6E-409C-BE32-E72D297353CC}">
              <c16:uniqueId val="{00000000-FA3D-4F1C-8DB1-5A85B209F1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2187</c:v>
                </c:pt>
                <c:pt idx="5">
                  <c:v>2493</c:v>
                </c:pt>
                <c:pt idx="8">
                  <c:v>2682</c:v>
                </c:pt>
                <c:pt idx="11">
                  <c:v>2655</c:v>
                </c:pt>
                <c:pt idx="14">
                  <c:v>2612</c:v>
                </c:pt>
              </c:numCache>
            </c:numRef>
          </c:val>
          <c:extLst>
            <c:ext xmlns:c16="http://schemas.microsoft.com/office/drawing/2014/chart" uri="{C3380CC4-5D6E-409C-BE32-E72D297353CC}">
              <c16:uniqueId val="{00000001-FA3D-4F1C-8DB1-5A85B209F1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12218</c:v>
                </c:pt>
                <c:pt idx="5">
                  <c:v>12853</c:v>
                </c:pt>
                <c:pt idx="8">
                  <c:v>12485</c:v>
                </c:pt>
                <c:pt idx="11">
                  <c:v>13709</c:v>
                </c:pt>
                <c:pt idx="14">
                  <c:v>14351</c:v>
                </c:pt>
              </c:numCache>
            </c:numRef>
          </c:val>
          <c:extLst>
            <c:ext xmlns:c16="http://schemas.microsoft.com/office/drawing/2014/chart" uri="{C3380CC4-5D6E-409C-BE32-E72D297353CC}">
              <c16:uniqueId val="{00000002-FA3D-4F1C-8DB1-5A85B209F1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3D-4F1C-8DB1-5A85B209F1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3D-4F1C-8DB1-5A85B209F1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3D-4F1C-8DB1-5A85B209F1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5137</c:v>
                </c:pt>
                <c:pt idx="3">
                  <c:v>4950</c:v>
                </c:pt>
                <c:pt idx="6">
                  <c:v>4862</c:v>
                </c:pt>
                <c:pt idx="9">
                  <c:v>4552</c:v>
                </c:pt>
                <c:pt idx="12">
                  <c:v>4437</c:v>
                </c:pt>
              </c:numCache>
            </c:numRef>
          </c:val>
          <c:extLst>
            <c:ext xmlns:c16="http://schemas.microsoft.com/office/drawing/2014/chart" uri="{C3380CC4-5D6E-409C-BE32-E72D297353CC}">
              <c16:uniqueId val="{00000006-FA3D-4F1C-8DB1-5A85B209F1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188</c:v>
                </c:pt>
                <c:pt idx="3">
                  <c:v>161</c:v>
                </c:pt>
                <c:pt idx="6">
                  <c:v>135</c:v>
                </c:pt>
                <c:pt idx="9">
                  <c:v>108</c:v>
                </c:pt>
                <c:pt idx="12">
                  <c:v>89</c:v>
                </c:pt>
              </c:numCache>
            </c:numRef>
          </c:val>
          <c:extLst>
            <c:ext xmlns:c16="http://schemas.microsoft.com/office/drawing/2014/chart" uri="{C3380CC4-5D6E-409C-BE32-E72D297353CC}">
              <c16:uniqueId val="{00000007-FA3D-4F1C-8DB1-5A85B209F1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7626</c:v>
                </c:pt>
                <c:pt idx="3">
                  <c:v>7670</c:v>
                </c:pt>
                <c:pt idx="6">
                  <c:v>7382</c:v>
                </c:pt>
                <c:pt idx="9">
                  <c:v>6825</c:v>
                </c:pt>
                <c:pt idx="12">
                  <c:v>6433</c:v>
                </c:pt>
              </c:numCache>
            </c:numRef>
          </c:val>
          <c:extLst>
            <c:ext xmlns:c16="http://schemas.microsoft.com/office/drawing/2014/chart" uri="{C3380CC4-5D6E-409C-BE32-E72D297353CC}">
              <c16:uniqueId val="{00000008-FA3D-4F1C-8DB1-5A85B209F1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93</c:v>
                </c:pt>
                <c:pt idx="3">
                  <c:v>74</c:v>
                </c:pt>
                <c:pt idx="6">
                  <c:v>55</c:v>
                </c:pt>
                <c:pt idx="9">
                  <c:v>37</c:v>
                </c:pt>
                <c:pt idx="12">
                  <c:v>27</c:v>
                </c:pt>
              </c:numCache>
            </c:numRef>
          </c:val>
          <c:extLst>
            <c:ext xmlns:c16="http://schemas.microsoft.com/office/drawing/2014/chart" uri="{C3380CC4-5D6E-409C-BE32-E72D297353CC}">
              <c16:uniqueId val="{00000009-FA3D-4F1C-8DB1-5A85B209F1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34194</c:v>
                </c:pt>
                <c:pt idx="3">
                  <c:v>36025</c:v>
                </c:pt>
                <c:pt idx="6">
                  <c:v>39414</c:v>
                </c:pt>
                <c:pt idx="9">
                  <c:v>42397</c:v>
                </c:pt>
                <c:pt idx="12">
                  <c:v>45106</c:v>
                </c:pt>
              </c:numCache>
            </c:numRef>
          </c:val>
          <c:extLst>
            <c:ext xmlns:c16="http://schemas.microsoft.com/office/drawing/2014/chart" uri="{C3380CC4-5D6E-409C-BE32-E72D297353CC}">
              <c16:uniqueId val="{0000000A-FA3D-4F1C-8DB1-5A85B209F1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3205</c:v>
                </c:pt>
                <c:pt idx="2">
                  <c:v>#N/A</c:v>
                </c:pt>
                <c:pt idx="3">
                  <c:v>#N/A</c:v>
                </c:pt>
                <c:pt idx="4">
                  <c:v>3306</c:v>
                </c:pt>
                <c:pt idx="5">
                  <c:v>#N/A</c:v>
                </c:pt>
                <c:pt idx="6">
                  <c:v>#N/A</c:v>
                </c:pt>
                <c:pt idx="7">
                  <c:v>3979</c:v>
                </c:pt>
                <c:pt idx="8">
                  <c:v>#N/A</c:v>
                </c:pt>
                <c:pt idx="9">
                  <c:v>#N/A</c:v>
                </c:pt>
                <c:pt idx="10">
                  <c:v>2703</c:v>
                </c:pt>
                <c:pt idx="11">
                  <c:v>#N/A</c:v>
                </c:pt>
                <c:pt idx="12">
                  <c:v>#N/A</c:v>
                </c:pt>
                <c:pt idx="13">
                  <c:v>3480</c:v>
                </c:pt>
                <c:pt idx="14">
                  <c:v>#N/A</c:v>
                </c:pt>
              </c:numCache>
            </c:numRef>
          </c:val>
          <c:smooth val="0"/>
          <c:extLst>
            <c:ext xmlns:c16="http://schemas.microsoft.com/office/drawing/2014/chart" uri="{C3380CC4-5D6E-409C-BE32-E72D297353CC}">
              <c16:uniqueId val="{0000000B-FA3D-4F1C-8DB1-5A85B209F1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7535</c:v>
                </c:pt>
                <c:pt idx="1">
                  <c:v>6863</c:v>
                </c:pt>
                <c:pt idx="2">
                  <c:v>6670</c:v>
                </c:pt>
              </c:numCache>
            </c:numRef>
          </c:val>
          <c:extLst>
            <c:ext xmlns:c16="http://schemas.microsoft.com/office/drawing/2014/chart" uri="{C3380CC4-5D6E-409C-BE32-E72D297353CC}">
              <c16:uniqueId val="{00000000-E2FB-455C-9C83-CA10172C67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1782</c:v>
                </c:pt>
                <c:pt idx="1">
                  <c:v>2968</c:v>
                </c:pt>
                <c:pt idx="2">
                  <c:v>3854</c:v>
                </c:pt>
              </c:numCache>
            </c:numRef>
          </c:val>
          <c:extLst>
            <c:ext xmlns:c16="http://schemas.microsoft.com/office/drawing/2014/chart" uri="{C3380CC4-5D6E-409C-BE32-E72D297353CC}">
              <c16:uniqueId val="{00000001-E2FB-455C-9C83-CA10172C67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17942</c:v>
                </c:pt>
                <c:pt idx="1">
                  <c:v>12697</c:v>
                </c:pt>
                <c:pt idx="2">
                  <c:v>8504</c:v>
                </c:pt>
              </c:numCache>
            </c:numRef>
          </c:val>
          <c:extLst>
            <c:ext xmlns:c16="http://schemas.microsoft.com/office/drawing/2014/chart" uri="{C3380CC4-5D6E-409C-BE32-E72D297353CC}">
              <c16:uniqueId val="{00000002-E2FB-455C-9C83-CA10172C67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{66C861EB-73E7-4BC0-AB1C-A98679D2B3A8}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D5E-4F0C-80E9-58EEB19352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{2255DE4B-AD67-4A0C-85B0-3DE28F0C9666}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5E-4F0C-80E9-58EEB19352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{583E8852-32E2-468D-9EB6-465FDA5725BE}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5E-4F0C-80E9-58EEB19352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{3977D012-2621-4AFD-A039-61F21BBA447C}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5E-4F0C-80E9-58EEB19352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{EDC0AAE1-922B-48FC-8261-4C6BF77EFF7F}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5E-4F0C-80E9-58EEB193524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{0890085A-D213-485C-93A3-D9F6BA50330C}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D5E-4F0C-80E9-58EEB193524A}"/>
                </c:ext>
              </c:extLst>
            </c:dLbl>
            <c:dLbl>
              <c:idx val="16"/>
              <c:layout>
                <c:manualLayout>
                  <c:x val="-4.573284469545510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{C4424ED4-2465-47F5-B248-0047EDB6D46B}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D5E-4F0C-80E9-58EEB193524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{6979370E-1446-4D6A-AD54-C2C96515A180}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D5E-4F0C-80E9-58EEB193524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{CA7150B8-E5DB-44DD-919C-91CDA014A6AC}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D5E-4F0C-80E9-58EEB19352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59.6</c:v>
                </c:pt>
                <c:pt idx="16">
                  <c:v>60.6</c:v>
                </c:pt>
                <c:pt idx="24">
                  <c:v>60</c:v>
                </c:pt>
                <c:pt idx="32">
                  <c:v>56.4</c:v>
                </c:pt>
              </c:numCache>
            </c:numRef>
          </c:xVal>
          <c:yVal>
            <c:numRef>
              <c:f>公会計指標分析・財政指標組合せ分析表!$BP$51:$DC$51</c:f>
              <c:numCache>
                <c:formatCode>#,##0.0;"▲ "#,##0.0</c:formatCode>
                <c:ptCount val="40"/>
                <c:pt idx="0">
                  <c:v>20.2</c:v>
                </c:pt>
                <c:pt idx="8">
                  <c:v>21.6</c:v>
                </c:pt>
                <c:pt idx="16">
                  <c:v>26.5</c:v>
                </c:pt>
                <c:pt idx="24">
                  <c:v>18.2</c:v>
                </c:pt>
                <c:pt idx="32">
                  <c:v>23.9</c:v>
                </c:pt>
              </c:numCache>
            </c:numRef>
          </c:yVal>
          <c:smooth val="0"/>
          <c:extLst>
            <c:ext xmlns:c16="http://schemas.microsoft.com/office/drawing/2014/chart" uri="{C3380CC4-5D6E-409C-BE32-E72D297353CC}">
              <c16:uniqueId val="{00000009-FD5E-4F0C-80E9-58EEB19352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{83BBFB2A-D28C-40C7-B7A3-AE1B08E7FD98}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D5E-4F0C-80E9-58EEB19352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{5F49C116-36E2-44FB-8B2B-F6C0754DA143}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5E-4F0C-80E9-58EEB19352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{49172D3B-9D45-4B11-948A-9DAF6D7B1A58}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5E-4F0C-80E9-58EEB19352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{AAED85A8-606C-4273-8C3F-8050C90E7F2B}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5E-4F0C-80E9-58EEB19352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{B1032B9F-BF61-4DF4-B0C3-12DD6C0AC833}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5E-4F0C-80E9-58EEB193524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{6BB358CA-9E26-454D-B145-2BA78257A5E9}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D5E-4F0C-80E9-58EEB193524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{A4007E71-97FF-49E7-83AB-D517B5FE5FC4}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D5E-4F0C-80E9-58EEB193524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{19E0A179-5E35-4173-B954-732D148C12E5}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D5E-4F0C-80E9-58EEB193524A}"/>
                </c:ext>
              </c:extLst>
            </c:dLbl>
            <c:dLbl>
              <c:idx val="32"/>
              <c:layout>
                <c:manualLayout>
                  <c:x val="-1.8428106424351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{865BD467-2941-45E1-801E-9D18AE73C14A}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D5E-4F0C-80E9-58EEB19352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57.2</c:v>
                </c:pt>
                <c:pt idx="16">
                  <c:v>58.5</c:v>
                </c:pt>
                <c:pt idx="24">
                  <c:v>59.8</c:v>
                </c:pt>
                <c:pt idx="32">
                  <c:v>60.6</c:v>
                </c:pt>
              </c:numCache>
            </c:numRef>
          </c:xVal>
          <c:yVal>
            <c:numRef>
              <c:f>公会計指標分析・財政指標組合せ分析表!$BP$55:$DC$55</c:f>
              <c:numCache>
                <c:formatCode>#,##0.0;"▲ "#,##0.0</c:formatCode>
                <c:ptCount val="40"/>
                <c:pt idx="0">
                  <c:v>39</c:v>
                </c:pt>
                <c:pt idx="8">
                  <c:v>33.1</c:v>
                </c:pt>
                <c:pt idx="16">
                  <c:v>31.3</c:v>
                </c:pt>
                <c:pt idx="24">
                  <c:v>25.3</c:v>
                </c:pt>
                <c:pt idx="32">
                  <c:v>25.5</c:v>
                </c:pt>
              </c:numCache>
            </c:numRef>
          </c:yVal>
          <c:smooth val="0"/>
          <c:extLst>
            <c:ext xmlns:c16="http://schemas.microsoft.com/office/drawing/2014/chart" uri="{C3380CC4-5D6E-409C-BE32-E72D297353CC}">
              <c16:uniqueId val="{00000013-FD5E-4F0C-80E9-58EEB193524A}"/>
            </c:ext>
          </c:extLst>
        </c:ser>
        <c:dLbls>
          <c:showLegendKey val="0"/>
          <c:showVal val="1"/>
          <c:showCatName val="0"/>
          <c:showSerName val="0"/>
          <c:showPercent val="0"/>
          <c:showBubbleSize val="0"/>
        </c:dLbls>
        <c:axId val="46179840"/>
        <c:axId val="46181760"/>
      </c:scatterChart>
      <c:valAx>
        <c:axId val="46179840"/>
        <c:scaling>
          <c:orientation val="minMax"/>
          <c:max val="61.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{DDF3A3CE-B741-49B4-8D68-EA7584BD0DBA}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5E7-49B7-892B-4D00307B7A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{F960368D-CE5F-40EF-8A84-10B6C996A902}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E7-49B7-892B-4D00307B7A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{319DBE02-F780-4255-B530-78471EBE40F1}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E7-49B7-892B-4D00307B7A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{CC8BC1F6-62F6-491F-BC7C-1CEF6EAEEE78}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E7-49B7-892B-4D00307B7A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{74A8F710-6BC4-461B-BB2F-A41EC4EB1B77}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E7-49B7-892B-4D00307B7AF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{3BF4DC41-F881-448B-B980-91FA83BB4E06}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5E7-49B7-892B-4D00307B7AF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{1A36B05F-1FC9-48C2-AB3E-D9EFDD6B7EE8}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5E7-49B7-892B-4D00307B7AF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{29238539-062B-4345-8C57-0ADC7E651D23}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5E7-49B7-892B-4D00307B7AF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{C7D0467A-F013-4E83-9970-79C1620649E2}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5E7-49B7-892B-4D00307B7A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11.4</c:v>
                </c:pt>
                <c:pt idx="16">
                  <c:v>10.7</c:v>
                </c:pt>
                <c:pt idx="24">
                  <c:v>9.6999999999999993</c:v>
                </c:pt>
                <c:pt idx="32">
                  <c:v>8.8000000000000007</c:v>
                </c:pt>
              </c:numCache>
            </c:numRef>
          </c:xVal>
          <c:yVal>
            <c:numRef>
              <c:f>公会計指標分析・財政指標組合せ分析表!$BP$73:$DC$73</c:f>
              <c:numCache>
                <c:formatCode>#,##0.0;"▲ "#,##0.0</c:formatCode>
                <c:ptCount val="40"/>
                <c:pt idx="0">
                  <c:v>20.2</c:v>
                </c:pt>
                <c:pt idx="8">
                  <c:v>21.6</c:v>
                </c:pt>
                <c:pt idx="16">
                  <c:v>26.5</c:v>
                </c:pt>
                <c:pt idx="24">
                  <c:v>18.2</c:v>
                </c:pt>
                <c:pt idx="32">
                  <c:v>23.9</c:v>
                </c:pt>
              </c:numCache>
            </c:numRef>
          </c:yVal>
          <c:smooth val="0"/>
          <c:extLst>
            <c:ext xmlns:c16="http://schemas.microsoft.com/office/drawing/2014/chart" uri="{C3380CC4-5D6E-409C-BE32-E72D297353CC}">
              <c16:uniqueId val="{00000009-45E7-49B7-892B-4D00307B7A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{C01C165F-4CE5-40BE-A47B-6A1C1C30E5EB}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5E7-49B7-892B-4D00307B7A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{C8D83249-8E6A-4CBF-968C-DB0E6AC3F6DB}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E7-49B7-892B-4D00307B7A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{C310F789-191B-40F4-B2F9-B9FD68C564AD}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E7-49B7-892B-4D00307B7A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{7AA1752F-42F9-49AD-B806-97E5827462CF}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E7-49B7-892B-4D00307B7A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{7010F695-D0EE-4D36-ACC9-6F24C605077B}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E7-49B7-892B-4D00307B7AF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{11AA38ED-CA30-454B-A967-C757C0FC81E0}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5E7-49B7-892B-4D00307B7AF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{4A2704D2-7D3E-49D7-AA25-A41F622AF499}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5E7-49B7-892B-4D00307B7AF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{EE966C1F-48B6-4334-8A6F-085213F07673}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5E7-49B7-892B-4D00307B7AF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{3F73ABB3-B669-4A56-9D93-FCAB5778FDF3}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5E7-49B7-892B-4D00307B7A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7.5</c:v>
                </c:pt>
                <c:pt idx="16">
                  <c:v>7.2</c:v>
                </c:pt>
                <c:pt idx="24">
                  <c:v>6.9</c:v>
                </c:pt>
                <c:pt idx="32">
                  <c:v>6.6</c:v>
                </c:pt>
              </c:numCache>
            </c:numRef>
          </c:xVal>
          <c:yVal>
            <c:numRef>
              <c:f>公会計指標分析・財政指標組合せ分析表!$BP$77:$DC$77</c:f>
              <c:numCache>
                <c:formatCode>#,##0.0;"▲ "#,##0.0</c:formatCode>
                <c:ptCount val="40"/>
                <c:pt idx="0">
                  <c:v>39</c:v>
                </c:pt>
                <c:pt idx="8">
                  <c:v>33.1</c:v>
                </c:pt>
                <c:pt idx="16">
                  <c:v>31.3</c:v>
                </c:pt>
                <c:pt idx="24">
                  <c:v>25.3</c:v>
                </c:pt>
                <c:pt idx="32">
                  <c:v>25.5</c:v>
                </c:pt>
              </c:numCache>
            </c:numRef>
          </c:yVal>
          <c:smooth val="0"/>
          <c:extLst>
            <c:ext xmlns:c16="http://schemas.microsoft.com/office/drawing/2014/chart" uri="{C3380CC4-5D6E-409C-BE32-E72D297353CC}">
              <c16:uniqueId val="{00000013-45E7-49B7-892B-4D00307B7AFC}"/>
            </c:ext>
          </c:extLst>
        </c:ser>
        <c:dLbls>
          <c:showLegendKey val="0"/>
          <c:showVal val="1"/>
          <c:showCatName val="0"/>
          <c:showSerName val="0"/>
          <c:showPercent val="0"/>
          <c:showBubbleSize val="0"/>
        </c:dLbls>
        <c:axId val="84219776"/>
        <c:axId val="84234240"/>
      </c:scatterChart>
      <c:valAx>
        <c:axId val="84219776"/>
        <c:scaling>
          <c:orientation val="minMax"/>
          <c:max val="12.2"/>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地方債の元利償還金は対前年度比△</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百万円の減となったものの、中心市街地拠点施設整備事業や平成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年台風</a:t>
          </a:r>
          <a:r>
            <a:rPr kumimoji="1" lang="ja-JP" altLang="en-US"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号災害</a:t>
          </a:r>
          <a:r>
            <a:rPr kumimoji="1" lang="ja-JP" altLang="en-US" sz="1100">
              <a:solidFill>
                <a:schemeClr val="dk1"/>
              </a:solidFill>
              <a:effectLst/>
              <a:latin typeface="+mn-lt"/>
              <a:ea typeface="+mn-ea"/>
              <a:cs typeface="+mn-cs"/>
            </a:rPr>
            <a:t>、令和元年台風第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号災害</a:t>
          </a:r>
          <a:r>
            <a:rPr kumimoji="1" lang="ja-JP" altLang="ja-JP" sz="1100">
              <a:solidFill>
                <a:schemeClr val="dk1"/>
              </a:solidFill>
              <a:effectLst/>
              <a:latin typeface="+mn-lt"/>
              <a:ea typeface="+mn-ea"/>
              <a:cs typeface="+mn-cs"/>
            </a:rPr>
            <a:t>に係る災害復旧事業に係る地方債の発行により地方債現在高は増加しており、今後は償還額も増加が見込まれる。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公営企業債の元利償還金に対する繰入金の額は、△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百万円の減</a:t>
          </a:r>
          <a:r>
            <a:rPr kumimoji="1" lang="ja-JP" altLang="en-US" sz="1100">
              <a:solidFill>
                <a:schemeClr val="dk1"/>
              </a:solidFill>
              <a:effectLst/>
              <a:latin typeface="+mn-lt"/>
              <a:ea typeface="+mn-ea"/>
              <a:cs typeface="+mn-cs"/>
            </a:rPr>
            <a:t>となったものの</a:t>
          </a:r>
          <a:r>
            <a:rPr kumimoji="1" lang="ja-JP" altLang="ja-JP" sz="1100">
              <a:solidFill>
                <a:schemeClr val="dk1"/>
              </a:solidFill>
              <a:effectLst/>
              <a:latin typeface="+mn-lt"/>
              <a:ea typeface="+mn-ea"/>
              <a:cs typeface="+mn-cs"/>
            </a:rPr>
            <a:t>、浄化槽事業特別会計</a:t>
          </a:r>
          <a:r>
            <a:rPr kumimoji="1" lang="ja-JP" altLang="en-US" sz="1100">
              <a:solidFill>
                <a:schemeClr val="dk1"/>
              </a:solidFill>
              <a:effectLst/>
              <a:latin typeface="+mn-lt"/>
              <a:ea typeface="+mn-ea"/>
              <a:cs typeface="+mn-cs"/>
            </a:rPr>
            <a:t>等における</a:t>
          </a:r>
          <a:r>
            <a:rPr kumimoji="1" lang="ja-JP" altLang="ja-JP" sz="1100">
              <a:solidFill>
                <a:schemeClr val="dk1"/>
              </a:solidFill>
              <a:effectLst/>
              <a:latin typeface="+mn-lt"/>
              <a:ea typeface="+mn-ea"/>
              <a:cs typeface="+mn-cs"/>
            </a:rPr>
            <a:t>建設事業に対する繰出金の額は増加傾向にある。</a:t>
          </a:r>
          <a:endParaRPr lang="ja-JP" altLang="ja-JP" sz="1400">
            <a:effectLst/>
          </a:endParaRPr>
        </a:p>
        <a:p>
          <a:r>
            <a:rPr kumimoji="1" lang="ja-JP" altLang="ja-JP" sz="1100">
              <a:solidFill>
                <a:schemeClr val="dk1"/>
              </a:solidFill>
              <a:effectLst/>
              <a:latin typeface="+mn-lt"/>
              <a:ea typeface="+mn-ea"/>
              <a:cs typeface="+mn-cs"/>
            </a:rPr>
            <a:t>　全体として実質公債費比率の分子は減少しているものの、今後の増加の見込もあることから、普通建設事業については慎重に事業を選択するとともに、国県補助金等、地方債以外の財源確保に努め、公債費負担の適正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地方債の現在高については、中心市街地拠点施設整備事業や平成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号災害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、令和元年台風第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号災害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に係る災害復旧事業による地方債の発行により対前年度比＋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百万円の増と大きく増加している。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退職手当負担見込額については、人件費の減と並行し、減少傾向が続いている。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充当可能基金については東日本大震災以後大きく増加した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後、横ばい傾向であったが、ここ数年は、当市が抱える行政課題を解決するために、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公共施設等総合管理基金や子ども・子育て幸せ基金の創設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、産業振興基金の積み増し等を行い、増加傾向にある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ここ数年増減を繰り返しているが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は充当可能財源等以上に将来負担額の増加率が大きかったことから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に転じた。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今後、普通建設事業については慎重に事業を選択するとともに、国県補助金等、地方債以外の財源確保に努め、将来負担の抑制に努める。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岩手県宮古市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東日本大震災からの復旧・復興事業の進捗</a:t>
          </a:r>
          <a:r>
            <a:rPr kumimoji="1" lang="ja-JP" altLang="en-US" sz="1300">
              <a:solidFill>
                <a:schemeClr val="dk1"/>
              </a:solidFill>
              <a:effectLst/>
              <a:latin typeface="+mn-lt"/>
              <a:ea typeface="+mn-ea"/>
              <a:cs typeface="+mn-cs"/>
            </a:rPr>
            <a:t>を図るため</a:t>
          </a:r>
          <a:r>
            <a:rPr kumimoji="1" lang="ja-JP" altLang="ja-JP" sz="1300">
              <a:solidFill>
                <a:schemeClr val="dk1"/>
              </a:solidFill>
              <a:effectLst/>
              <a:latin typeface="+mn-lt"/>
              <a:ea typeface="+mn-ea"/>
              <a:cs typeface="+mn-cs"/>
            </a:rPr>
            <a:t>「東日本大震災復興交付金基金」から</a:t>
          </a:r>
          <a:r>
            <a:rPr kumimoji="1" lang="en-US" altLang="ja-JP" sz="1300">
              <a:solidFill>
                <a:schemeClr val="dk1"/>
              </a:solidFill>
              <a:effectLst/>
              <a:latin typeface="+mn-lt"/>
              <a:ea typeface="+mn-ea"/>
              <a:cs typeface="+mn-cs"/>
            </a:rPr>
            <a:t>3,759</a:t>
          </a:r>
          <a:r>
            <a:rPr kumimoji="1" lang="ja-JP" altLang="ja-JP" sz="1300">
              <a:solidFill>
                <a:schemeClr val="dk1"/>
              </a:solidFill>
              <a:effectLst/>
              <a:latin typeface="+mn-lt"/>
              <a:ea typeface="+mn-ea"/>
              <a:cs typeface="+mn-cs"/>
            </a:rPr>
            <a:t>百万円、「東日本大震災復興基金」から</a:t>
          </a:r>
          <a:r>
            <a:rPr kumimoji="1" lang="en-US" altLang="ja-JP" sz="1300">
              <a:solidFill>
                <a:schemeClr val="dk1"/>
              </a:solidFill>
              <a:effectLst/>
              <a:latin typeface="+mn-lt"/>
              <a:ea typeface="+mn-ea"/>
              <a:cs typeface="+mn-cs"/>
            </a:rPr>
            <a:t>546</a:t>
          </a:r>
          <a:r>
            <a:rPr kumimoji="1" lang="ja-JP" altLang="ja-JP" sz="1300">
              <a:solidFill>
                <a:schemeClr val="dk1"/>
              </a:solidFill>
              <a:effectLst/>
              <a:latin typeface="+mn-lt"/>
              <a:ea typeface="+mn-ea"/>
              <a:cs typeface="+mn-cs"/>
            </a:rPr>
            <a:t>百万円の取崩しを行</a:t>
          </a:r>
          <a:r>
            <a:rPr kumimoji="1" lang="ja-JP" altLang="en-US" sz="1300">
              <a:solidFill>
                <a:schemeClr val="dk1"/>
              </a:solidFill>
              <a:effectLst/>
              <a:latin typeface="+mn-lt"/>
              <a:ea typeface="+mn-ea"/>
              <a:cs typeface="+mn-cs"/>
            </a:rPr>
            <a:t>い事業を実施したことから</a:t>
          </a:r>
          <a:r>
            <a:rPr kumimoji="1" lang="ja-JP" altLang="ja-JP" sz="1300">
              <a:solidFill>
                <a:schemeClr val="dk1"/>
              </a:solidFill>
              <a:effectLst/>
              <a:latin typeface="+mn-lt"/>
              <a:ea typeface="+mn-ea"/>
              <a:cs typeface="+mn-cs"/>
            </a:rPr>
            <a:t>、基金全体としては対前年度比</a:t>
          </a:r>
          <a:r>
            <a:rPr kumimoji="1" lang="en-US" altLang="ja-JP" sz="1300">
              <a:solidFill>
                <a:schemeClr val="dk1"/>
              </a:solidFill>
              <a:effectLst/>
              <a:latin typeface="+mn-lt"/>
              <a:ea typeface="+mn-ea"/>
              <a:cs typeface="+mn-cs"/>
            </a:rPr>
            <a:t>3,499</a:t>
          </a:r>
          <a:r>
            <a:rPr kumimoji="1" lang="ja-JP" altLang="ja-JP" sz="1300">
              <a:solidFill>
                <a:schemeClr val="dk1"/>
              </a:solidFill>
              <a:effectLst/>
              <a:latin typeface="+mn-lt"/>
              <a:ea typeface="+mn-ea"/>
              <a:cs typeface="+mn-cs"/>
            </a:rPr>
            <a:t>百万円の減となった。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財政調整基金や減債基金の適正規模を維持確保するとともに、特定目的のための基金については事業目的の実現のため適切に活用を図っていく。</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なお、「東日本大震災復興交付金基金」は、国の東日本大震災復興交付金基金が廃止されることに伴い、令和２年度で同基金を廃止する予定である。</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「東日本大震災復興交付金基金」</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東日本大震災からの復旧・復興事業へ充当</a:t>
          </a:r>
          <a:endParaRPr lang="ja-JP" altLang="ja-JP" sz="1300">
            <a:effectLst/>
          </a:endParaRPr>
        </a:p>
        <a:p>
          <a:r>
            <a:rPr kumimoji="1" lang="ja-JP" altLang="ja-JP" sz="1300">
              <a:solidFill>
                <a:schemeClr val="dk1"/>
              </a:solidFill>
              <a:effectLst/>
              <a:latin typeface="+mn-lt"/>
              <a:ea typeface="+mn-ea"/>
              <a:cs typeface="+mn-cs"/>
            </a:rPr>
            <a:t>「東日本大震災復興基金」</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東日本大震災からの復旧・復興事業へ充当</a:t>
          </a:r>
          <a:endParaRPr lang="ja-JP" altLang="ja-JP" sz="1300">
            <a:effectLst/>
          </a:endParaRPr>
        </a:p>
        <a:p>
          <a:r>
            <a:rPr kumimoji="1" lang="ja-JP" altLang="ja-JP" sz="1300">
              <a:solidFill>
                <a:schemeClr val="dk1"/>
              </a:solidFill>
              <a:effectLst/>
              <a:latin typeface="+mn-lt"/>
              <a:ea typeface="+mn-ea"/>
              <a:cs typeface="+mn-cs"/>
            </a:rPr>
            <a:t>「公共施設等総合管理基金」</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公共施設等の更新・長寿命化・維持管理費用へ充当</a:t>
          </a:r>
          <a:endParaRPr kumimoji="0"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東日本大震災からの復旧・復興事業の進捗を図るため「東日本大震災復興交付金基金」から</a:t>
          </a:r>
          <a:r>
            <a:rPr kumimoji="1" lang="en-US" altLang="ja-JP" sz="1300">
              <a:solidFill>
                <a:schemeClr val="dk1"/>
              </a:solidFill>
              <a:effectLst/>
              <a:latin typeface="+mn-lt"/>
              <a:ea typeface="+mn-ea"/>
              <a:cs typeface="+mn-cs"/>
            </a:rPr>
            <a:t>3,759</a:t>
          </a:r>
          <a:r>
            <a:rPr kumimoji="1" lang="ja-JP" altLang="ja-JP" sz="1300">
              <a:solidFill>
                <a:schemeClr val="dk1"/>
              </a:solidFill>
              <a:effectLst/>
              <a:latin typeface="+mn-lt"/>
              <a:ea typeface="+mn-ea"/>
              <a:cs typeface="+mn-cs"/>
            </a:rPr>
            <a:t>百万円、「東日本大震災復興基金」から</a:t>
          </a:r>
          <a:r>
            <a:rPr kumimoji="1" lang="en-US" altLang="ja-JP" sz="1300">
              <a:solidFill>
                <a:schemeClr val="dk1"/>
              </a:solidFill>
              <a:effectLst/>
              <a:latin typeface="+mn-lt"/>
              <a:ea typeface="+mn-ea"/>
              <a:cs typeface="+mn-cs"/>
            </a:rPr>
            <a:t>546</a:t>
          </a:r>
          <a:r>
            <a:rPr kumimoji="1" lang="ja-JP" altLang="ja-JP" sz="1300">
              <a:solidFill>
                <a:schemeClr val="dk1"/>
              </a:solidFill>
              <a:effectLst/>
              <a:latin typeface="+mn-lt"/>
              <a:ea typeface="+mn-ea"/>
              <a:cs typeface="+mn-cs"/>
            </a:rPr>
            <a:t>百万円の取崩しを</a:t>
          </a:r>
          <a:r>
            <a:rPr kumimoji="1" lang="ja-JP" altLang="en-US" sz="1300">
              <a:solidFill>
                <a:schemeClr val="dk1"/>
              </a:solidFill>
              <a:effectLst/>
              <a:latin typeface="+mn-lt"/>
              <a:ea typeface="+mn-ea"/>
              <a:cs typeface="+mn-cs"/>
            </a:rPr>
            <a:t>を行い事業を実施したことから、対前年度比△</a:t>
          </a:r>
          <a:r>
            <a:rPr kumimoji="1" lang="en-US" altLang="ja-JP" sz="1300">
              <a:solidFill>
                <a:schemeClr val="dk1"/>
              </a:solidFill>
              <a:effectLst/>
              <a:latin typeface="+mn-lt"/>
              <a:ea typeface="+mn-ea"/>
              <a:cs typeface="+mn-cs"/>
            </a:rPr>
            <a:t>4,193</a:t>
          </a:r>
          <a:r>
            <a:rPr kumimoji="1" lang="ja-JP" altLang="en-US" sz="1300">
              <a:solidFill>
                <a:schemeClr val="dk1"/>
              </a:solidFill>
              <a:effectLst/>
              <a:latin typeface="+mn-lt"/>
              <a:ea typeface="+mn-ea"/>
              <a:cs typeface="+mn-cs"/>
            </a:rPr>
            <a:t>百万円の減となった。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「東日本大震災復興交付金基金」</a:t>
          </a:r>
          <a:r>
            <a:rPr kumimoji="1" lang="ja-JP" altLang="en-US" sz="1300">
              <a:solidFill>
                <a:schemeClr val="dk1"/>
              </a:solidFill>
              <a:effectLst/>
              <a:latin typeface="+mn-lt"/>
              <a:ea typeface="+mn-ea"/>
              <a:cs typeface="+mn-cs"/>
            </a:rPr>
            <a:t>については、東日本大震災復興交付金が令和２年度で廃止されることに伴い、同基金を廃止することから令和３年度以降はゼロとなる見込みである。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「東日本大震災復興基金」については、</a:t>
          </a:r>
          <a:r>
            <a:rPr kumimoji="1" lang="ja-JP" altLang="ja-JP" sz="1300">
              <a:solidFill>
                <a:schemeClr val="dk1"/>
              </a:solidFill>
              <a:effectLst/>
              <a:latin typeface="+mn-lt"/>
              <a:ea typeface="+mn-ea"/>
              <a:cs typeface="+mn-cs"/>
            </a:rPr>
            <a:t>復興後のまちづくりを進めるため今後も積極的に活用を図っていく。</a:t>
          </a:r>
          <a:endParaRPr lang="ja-JP" altLang="ja-JP" sz="1300">
            <a:effectLst/>
          </a:endParaRPr>
        </a:p>
        <a:p>
          <a:r>
            <a:rPr kumimoji="1" lang="ja-JP" altLang="ja-JP" sz="1300">
              <a:solidFill>
                <a:schemeClr val="dk1"/>
              </a:solidFill>
              <a:effectLst/>
              <a:latin typeface="+mn-lt"/>
              <a:ea typeface="+mn-ea"/>
              <a:cs typeface="+mn-cs"/>
            </a:rPr>
            <a:t>「公共施設等総合管理基金」については、公共施設等総合管理計画に基づき施設の適正配置や長寿命化を進めるため、計画的な取崩しや継続的な積立を行っていく。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令和元年台風第</a:t>
          </a:r>
          <a:r>
            <a:rPr kumimoji="1" lang="en-US" altLang="ja-JP" sz="1300">
              <a:solidFill>
                <a:schemeClr val="dk1"/>
              </a:solidFill>
              <a:effectLst/>
              <a:latin typeface="+mn-lt"/>
              <a:ea typeface="+mn-ea"/>
              <a:cs typeface="+mn-cs"/>
            </a:rPr>
            <a:t>19</a:t>
          </a:r>
          <a:r>
            <a:rPr kumimoji="1" lang="ja-JP" altLang="en-US" sz="1300">
              <a:solidFill>
                <a:schemeClr val="dk1"/>
              </a:solidFill>
              <a:effectLst/>
              <a:latin typeface="+mn-lt"/>
              <a:ea typeface="+mn-ea"/>
              <a:cs typeface="+mn-cs"/>
            </a:rPr>
            <a:t>号災害にかかる災害復旧事業の実施のため、繰入金が対前年度</a:t>
          </a:r>
          <a:r>
            <a:rPr kumimoji="1" lang="en-US" altLang="ja-JP" sz="1300">
              <a:solidFill>
                <a:schemeClr val="dk1"/>
              </a:solidFill>
              <a:effectLst/>
              <a:latin typeface="+mn-lt"/>
              <a:ea typeface="+mn-ea"/>
              <a:cs typeface="+mn-cs"/>
            </a:rPr>
            <a:t>445</a:t>
          </a:r>
          <a:r>
            <a:rPr kumimoji="1" lang="ja-JP" altLang="en-US" sz="1300">
              <a:solidFill>
                <a:schemeClr val="dk1"/>
              </a:solidFill>
              <a:effectLst/>
              <a:latin typeface="+mn-lt"/>
              <a:ea typeface="+mn-ea"/>
              <a:cs typeface="+mn-cs"/>
            </a:rPr>
            <a:t>百万円の増となったことを主因として、</a:t>
          </a:r>
          <a:r>
            <a:rPr kumimoji="1" lang="ja-JP" altLang="ja-JP" sz="1300">
              <a:solidFill>
                <a:schemeClr val="dk1"/>
              </a:solidFill>
              <a:effectLst/>
              <a:latin typeface="+mn-lt"/>
              <a:ea typeface="+mn-ea"/>
              <a:cs typeface="+mn-cs"/>
            </a:rPr>
            <a:t>対前年度比△</a:t>
          </a:r>
          <a:r>
            <a:rPr kumimoji="1" lang="en-US" altLang="ja-JP" sz="1300">
              <a:solidFill>
                <a:schemeClr val="dk1"/>
              </a:solidFill>
              <a:effectLst/>
              <a:latin typeface="+mn-lt"/>
              <a:ea typeface="+mn-ea"/>
              <a:cs typeface="+mn-cs"/>
            </a:rPr>
            <a:t>193</a:t>
          </a:r>
          <a:r>
            <a:rPr kumimoji="1" lang="ja-JP" altLang="ja-JP" sz="1300">
              <a:solidFill>
                <a:schemeClr val="dk1"/>
              </a:solidFill>
              <a:effectLst/>
              <a:latin typeface="+mn-lt"/>
              <a:ea typeface="+mn-ea"/>
              <a:cs typeface="+mn-cs"/>
            </a:rPr>
            <a:t>百万円の減となった。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引き続き、健全な財政運営を実施し、適正規模の維持確保に努める。</a:t>
          </a:r>
          <a:endParaRPr lang="ja-JP" altLang="ja-JP" sz="13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将来の公債費負担の増に備え</a:t>
          </a:r>
          <a:r>
            <a:rPr kumimoji="1" lang="ja-JP" altLang="en-US" sz="1300">
              <a:solidFill>
                <a:schemeClr val="dk1"/>
              </a:solidFill>
              <a:effectLst/>
              <a:latin typeface="+mn-lt"/>
              <a:ea typeface="+mn-ea"/>
              <a:cs typeface="+mn-cs"/>
            </a:rPr>
            <a:t>、家賃低廉化事業及び特別家賃低減事業経費相当分として</a:t>
          </a:r>
          <a:r>
            <a:rPr kumimoji="1" lang="en-US" altLang="ja-JP" sz="1300">
              <a:solidFill>
                <a:schemeClr val="dk1"/>
              </a:solidFill>
              <a:effectLst/>
              <a:latin typeface="+mn-lt"/>
              <a:ea typeface="+mn-ea"/>
              <a:cs typeface="+mn-cs"/>
            </a:rPr>
            <a:t>828</a:t>
          </a:r>
          <a:r>
            <a:rPr kumimoji="1" lang="ja-JP" altLang="en-US" sz="1300">
              <a:solidFill>
                <a:schemeClr val="dk1"/>
              </a:solidFill>
              <a:effectLst/>
              <a:latin typeface="+mn-lt"/>
              <a:ea typeface="+mn-ea"/>
              <a:cs typeface="+mn-cs"/>
            </a:rPr>
            <a:t>百万円の積立を行ったことを主因として、</a:t>
          </a:r>
          <a:r>
            <a:rPr kumimoji="1" lang="ja-JP" altLang="ja-JP" sz="1300">
              <a:solidFill>
                <a:schemeClr val="dk1"/>
              </a:solidFill>
              <a:effectLst/>
              <a:latin typeface="+mn-lt"/>
              <a:ea typeface="+mn-ea"/>
              <a:cs typeface="+mn-cs"/>
            </a:rPr>
            <a:t>対前年度比</a:t>
          </a:r>
          <a:r>
            <a:rPr kumimoji="1" lang="en-US" altLang="ja-JP" sz="1300">
              <a:solidFill>
                <a:schemeClr val="dk1"/>
              </a:solidFill>
              <a:effectLst/>
              <a:latin typeface="+mn-lt"/>
              <a:ea typeface="+mn-ea"/>
              <a:cs typeface="+mn-cs"/>
            </a:rPr>
            <a:t>886</a:t>
          </a:r>
          <a:r>
            <a:rPr kumimoji="1" lang="ja-JP" altLang="ja-JP" sz="1300">
              <a:solidFill>
                <a:schemeClr val="dk1"/>
              </a:solidFill>
              <a:effectLst/>
              <a:latin typeface="+mn-lt"/>
              <a:ea typeface="+mn-ea"/>
              <a:cs typeface="+mn-cs"/>
            </a:rPr>
            <a:t>百万円の増となった。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令和６年度から令和９年度にかけて</a:t>
          </a:r>
          <a:r>
            <a:rPr kumimoji="1" lang="ja-JP" altLang="ja-JP" sz="1300">
              <a:solidFill>
                <a:schemeClr val="dk1"/>
              </a:solidFill>
              <a:effectLst/>
              <a:latin typeface="+mn-lt"/>
              <a:ea typeface="+mn-ea"/>
              <a:cs typeface="+mn-cs"/>
            </a:rPr>
            <a:t>償還のピークを迎える</a:t>
          </a:r>
          <a:r>
            <a:rPr kumimoji="1" lang="ja-JP" altLang="en-US" sz="1300">
              <a:solidFill>
                <a:schemeClr val="dk1"/>
              </a:solidFill>
              <a:effectLst/>
              <a:latin typeface="+mn-lt"/>
              <a:ea typeface="+mn-ea"/>
              <a:cs typeface="+mn-cs"/>
            </a:rPr>
            <a:t>見込みであり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前後の年度も高い値で推移することから、</a:t>
          </a:r>
          <a:r>
            <a:rPr kumimoji="1" lang="ja-JP" altLang="ja-JP" sz="1300">
              <a:solidFill>
                <a:schemeClr val="dk1"/>
              </a:solidFill>
              <a:effectLst/>
              <a:latin typeface="+mn-lt"/>
              <a:ea typeface="+mn-ea"/>
              <a:cs typeface="+mn-cs"/>
            </a:rPr>
            <a:t>引き続き計画的に積立</a:t>
          </a:r>
          <a:r>
            <a:rPr kumimoji="1" lang="ja-JP" altLang="en-US" sz="1300">
              <a:solidFill>
                <a:schemeClr val="dk1"/>
              </a:solidFill>
              <a:effectLst/>
              <a:latin typeface="+mn-lt"/>
              <a:ea typeface="+mn-ea"/>
              <a:cs typeface="+mn-cs"/>
            </a:rPr>
            <a:t>・管理</a:t>
          </a:r>
          <a:r>
            <a:rPr kumimoji="1" lang="ja-JP" altLang="ja-JP" sz="1300">
              <a:solidFill>
                <a:schemeClr val="dk1"/>
              </a:solidFill>
              <a:effectLst/>
              <a:latin typeface="+mn-lt"/>
              <a:ea typeface="+mn-ea"/>
              <a:cs typeface="+mn-cs"/>
            </a:rPr>
            <a:t>を行う。</a:t>
          </a:r>
          <a:endParaRPr lang="ja-JP" altLang="ja-JP" sz="13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51,744
51,527
1,259.15
42,372,399
40,561,463
1,164,459
17,066,498
45,106,413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有形固定資産減価償却率は、前年度から</a:t>
          </a:r>
          <a:r>
            <a:rPr kumimoji="1" lang="en-US" altLang="ja-JP" sz="1100">
              <a:solidFill>
                <a:schemeClr val="dk1"/>
              </a:solidFill>
              <a:effectLst/>
              <a:latin typeface="+mn-lt"/>
              <a:ea typeface="+mn-ea"/>
              <a:cs typeface="+mn-cs"/>
            </a:rPr>
            <a:t>3.6P</a:t>
          </a:r>
          <a:r>
            <a:rPr kumimoji="1" lang="ja-JP" altLang="ja-JP" sz="1100">
              <a:solidFill>
                <a:schemeClr val="dk1"/>
              </a:solidFill>
              <a:effectLst/>
              <a:latin typeface="+mn-lt"/>
              <a:ea typeface="+mn-ea"/>
              <a:cs typeface="+mn-cs"/>
            </a:rPr>
            <a:t>減少し、類似団体平均、全国平均</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を下回る</a:t>
          </a:r>
          <a:r>
            <a:rPr kumimoji="1" lang="ja-JP" altLang="ja-JP" sz="1100">
              <a:solidFill>
                <a:schemeClr val="dk1"/>
              </a:solidFill>
              <a:effectLst/>
              <a:latin typeface="+mn-lt"/>
              <a:ea typeface="+mn-ea"/>
              <a:cs typeface="+mn-cs"/>
            </a:rPr>
            <a:t>数値となっている。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復旧・復興事業により施設整備が進んでいる一方で、</a:t>
          </a:r>
          <a:r>
            <a:rPr lang="ja-JP" altLang="en-US" sz="1100" b="0" i="0" u="none" strike="noStrike" baseline="0" smtClean="0">
              <a:solidFill>
                <a:schemeClr val="dk1"/>
              </a:solidFill>
              <a:latin typeface="+mn-lt"/>
              <a:ea typeface="+mn-ea"/>
              <a:cs typeface="+mn-cs"/>
            </a:rPr>
            <a:t>償却資産の⽼朽化が進んでいることから、⽐率改善を継続するために、</a:t>
          </a:r>
          <a:r>
            <a:rPr kumimoji="1" lang="ja-JP" altLang="ja-JP" sz="1100">
              <a:solidFill>
                <a:schemeClr val="dk1"/>
              </a:solidFill>
              <a:effectLst/>
              <a:latin typeface="+mn-lt"/>
              <a:ea typeface="+mn-ea"/>
              <a:cs typeface="+mn-cs"/>
            </a:rPr>
            <a:t>人口減少を踏まえた公共施設の統廃合や設備改修等について、公共施設等総合管理計画に基づいた計画的な実施に努める。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206240" y="5332639"/>
          <a:ext cx="1270" cy="117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258945" y="651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119245" y="65088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258945" y="5115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119245" y="533263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258945" y="5997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157345" y="60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3537585" y="59944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2867025" y="5954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196465" y="59181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77" name="フローチャート: 判断 76"/>
        <xdr:cNvSpPr/>
      </xdr:nvSpPr>
      <xdr:spPr>
        <a:xfrm>
          <a:off x="1525905" y="5862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楕円 82"/>
        <xdr:cNvSpPr/>
      </xdr:nvSpPr>
      <xdr:spPr>
        <a:xfrm>
          <a:off x="4157345" y="5893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84" name="有形固定資産減価償却率該当値テキスト"/>
        <xdr:cNvSpPr txBox="1"/>
      </xdr:nvSpPr>
      <xdr:spPr>
        <a:xfrm>
          <a:off x="4258945" y="574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85" name="楕円 84"/>
        <xdr:cNvSpPr/>
      </xdr:nvSpPr>
      <xdr:spPr>
        <a:xfrm>
          <a:off x="3537585" y="6000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100239</xdr:rowOff>
    </xdr:to>
    <xdr:cxnSp macro="">
      <xdr:nvCxnSpPr>
        <xdr:cNvPr id="86" name="直線コネクタ 85"/>
        <xdr:cNvCxnSpPr/>
      </xdr:nvCxnSpPr>
      <xdr:spPr>
        <a:xfrm flipV="1">
          <a:off x="3588385" y="5944235"/>
          <a:ext cx="619760" cy="1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7" name="楕円 86"/>
        <xdr:cNvSpPr/>
      </xdr:nvSpPr>
      <xdr:spPr>
        <a:xfrm>
          <a:off x="2867025" y="60191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118745</xdr:rowOff>
    </xdr:to>
    <xdr:cxnSp macro="">
      <xdr:nvCxnSpPr>
        <xdr:cNvPr id="88" name="直線コネクタ 87"/>
        <xdr:cNvCxnSpPr/>
      </xdr:nvCxnSpPr>
      <xdr:spPr>
        <a:xfrm flipV="1">
          <a:off x="2917825" y="6051459"/>
          <a:ext cx="670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37102</xdr:rowOff>
    </xdr:from>
    <xdr:to>
      <xdr:col>11</xdr:col>
      <xdr:colOff>187325</xdr:colOff>
      <xdr:row>31</xdr:row>
      <xdr:rowOff>138702</xdr:rowOff>
    </xdr:to>
    <xdr:sp macro="" textlink="">
      <xdr:nvSpPr>
        <xdr:cNvPr id="89" name="楕円 88"/>
        <xdr:cNvSpPr/>
      </xdr:nvSpPr>
      <xdr:spPr>
        <a:xfrm>
          <a:off x="2196465" y="59883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87902</xdr:rowOff>
    </xdr:from>
    <xdr:to>
      <xdr:col>15</xdr:col>
      <xdr:colOff>136525</xdr:colOff>
      <xdr:row>31</xdr:row>
      <xdr:rowOff>118745</xdr:rowOff>
    </xdr:to>
    <xdr:cxnSp macro="">
      <xdr:nvCxnSpPr>
        <xdr:cNvPr id="90" name="直線コネクタ 89"/>
        <xdr:cNvCxnSpPr/>
      </xdr:nvCxnSpPr>
      <xdr:spPr>
        <a:xfrm>
          <a:off x="2247265" y="6039122"/>
          <a:ext cx="6705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21681</xdr:rowOff>
    </xdr:from>
    <xdr:to>
      <xdr:col>7</xdr:col>
      <xdr:colOff>187325</xdr:colOff>
      <xdr:row>31</xdr:row>
      <xdr:rowOff>123281</xdr:rowOff>
    </xdr:to>
    <xdr:sp macro="" textlink="">
      <xdr:nvSpPr>
        <xdr:cNvPr id="91" name="楕円 90"/>
        <xdr:cNvSpPr/>
      </xdr:nvSpPr>
      <xdr:spPr>
        <a:xfrm>
          <a:off x="1525905" y="59729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72481</xdr:rowOff>
    </xdr:from>
    <xdr:to>
      <xdr:col>11</xdr:col>
      <xdr:colOff>136525</xdr:colOff>
      <xdr:row>31</xdr:row>
      <xdr:rowOff>87902</xdr:rowOff>
    </xdr:to>
    <xdr:cxnSp macro="">
      <xdr:nvCxnSpPr>
        <xdr:cNvPr id="92" name="直線コネクタ 91"/>
        <xdr:cNvCxnSpPr/>
      </xdr:nvCxnSpPr>
      <xdr:spPr>
        <a:xfrm>
          <a:off x="1576705" y="6023701"/>
          <a:ext cx="67056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395989" y="577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2738129" y="573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067569" y="569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96" name="n_4aveValue有形固定資産減価償却率"/>
        <xdr:cNvSpPr txBox="1"/>
      </xdr:nvSpPr>
      <xdr:spPr>
        <a:xfrm>
          <a:off x="1397009" y="564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97" name="n_1mainValue有形固定資産減価償却率"/>
        <xdr:cNvSpPr txBox="1"/>
      </xdr:nvSpPr>
      <xdr:spPr>
        <a:xfrm>
          <a:off x="3395989" y="6093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8" name="n_2mainValue有形固定資産減価償却率"/>
        <xdr:cNvSpPr txBox="1"/>
      </xdr:nvSpPr>
      <xdr:spPr>
        <a:xfrm>
          <a:off x="2738129"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129829</xdr:rowOff>
    </xdr:from>
    <xdr:ext cx="405111" cy="259045"/>
    <xdr:sp macro="" textlink="">
      <xdr:nvSpPr>
        <xdr:cNvPr id="99" name="n_3mainValue有形固定資産減価償却率"/>
        <xdr:cNvSpPr txBox="1"/>
      </xdr:nvSpPr>
      <xdr:spPr>
        <a:xfrm>
          <a:off x="2067569" y="608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114408</xdr:rowOff>
    </xdr:from>
    <xdr:ext cx="405111" cy="259045"/>
    <xdr:sp macro="" textlink="">
      <xdr:nvSpPr>
        <xdr:cNvPr id="100" name="n_4mainValue有形固定資産減価償却率"/>
        <xdr:cNvSpPr txBox="1"/>
      </xdr:nvSpPr>
      <xdr:spPr>
        <a:xfrm>
          <a:off x="1397009" y="606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債務償還比率は</a:t>
          </a:r>
          <a:r>
            <a:rPr kumimoji="1" lang="en-US" altLang="ja-JP" sz="1050">
              <a:solidFill>
                <a:schemeClr val="dk1"/>
              </a:solidFill>
              <a:effectLst/>
              <a:latin typeface="+mn-lt"/>
              <a:ea typeface="+mn-ea"/>
              <a:cs typeface="+mn-cs"/>
            </a:rPr>
            <a:t>837.2</a:t>
          </a:r>
          <a:r>
            <a:rPr kumimoji="1" lang="ja-JP" altLang="ja-JP" sz="1050">
              <a:solidFill>
                <a:schemeClr val="dk1"/>
              </a:solidFill>
              <a:effectLst/>
              <a:latin typeface="+mn-lt"/>
              <a:ea typeface="+mn-ea"/>
              <a:cs typeface="+mn-cs"/>
            </a:rPr>
            <a:t>％となり、類似団体平均、全国平均及び県平均を上回る状況となっている。</a:t>
          </a:r>
          <a:endParaRPr lang="ja-JP" altLang="ja-JP" sz="1050">
            <a:effectLst/>
          </a:endParaRPr>
        </a:p>
        <a:p>
          <a:r>
            <a:rPr kumimoji="1" lang="ja-JP" altLang="ja-JP" sz="1050">
              <a:solidFill>
                <a:schemeClr val="dk1"/>
              </a:solidFill>
              <a:effectLst/>
              <a:latin typeface="+mn-lt"/>
              <a:ea typeface="+mn-ea"/>
              <a:cs typeface="+mn-cs"/>
            </a:rPr>
            <a:t>将来負担額については職員数の減により退職手当負担見込額が減少しているものの、</a:t>
          </a:r>
          <a:r>
            <a:rPr lang="ja-JP" altLang="en-US" sz="1050" b="0" i="0" u="none" strike="noStrike" baseline="0" smtClean="0">
              <a:solidFill>
                <a:schemeClr val="dk1"/>
              </a:solidFill>
              <a:latin typeface="+mn-lt"/>
              <a:ea typeface="+mn-ea"/>
              <a:cs typeface="+mn-cs"/>
            </a:rPr>
            <a:t>令和元年台⾵第</a:t>
          </a:r>
          <a:r>
            <a:rPr lang="en-US" altLang="ja-JP" sz="1050" b="0" i="0" u="none" strike="noStrike" baseline="0" smtClean="0">
              <a:solidFill>
                <a:schemeClr val="dk1"/>
              </a:solidFill>
              <a:latin typeface="+mn-lt"/>
              <a:ea typeface="+mn-ea"/>
              <a:cs typeface="+mn-cs"/>
            </a:rPr>
            <a:t>19</a:t>
          </a:r>
          <a:r>
            <a:rPr lang="ja-JP" altLang="en-US" sz="1050" b="0" i="0" u="none" strike="noStrike" baseline="0" smtClean="0">
              <a:solidFill>
                <a:schemeClr val="dk1"/>
              </a:solidFill>
              <a:latin typeface="+mn-lt"/>
              <a:ea typeface="+mn-ea"/>
              <a:cs typeface="+mn-cs"/>
            </a:rPr>
            <a:t>号に係る災害復旧</a:t>
          </a:r>
          <a:r>
            <a:rPr kumimoji="1" lang="ja-JP" altLang="ja-JP" sz="1050">
              <a:solidFill>
                <a:schemeClr val="dk1"/>
              </a:solidFill>
              <a:effectLst/>
              <a:latin typeface="+mn-lt"/>
              <a:ea typeface="+mn-ea"/>
              <a:cs typeface="+mn-cs"/>
            </a:rPr>
            <a:t>事業等に伴う地方債の増により全体として増となっていることが要因であり、今後は地方債の適正な発行により将来負担の抑制に努める。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3027660" y="5145223"/>
          <a:ext cx="1269" cy="129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3080365" y="64441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2963525" y="6440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3080365" y="5592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3001625" y="5737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2359005" y="5721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1688445" y="5742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1017885" y="5748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83602</xdr:rowOff>
    </xdr:from>
    <xdr:to>
      <xdr:col>60</xdr:col>
      <xdr:colOff>123825</xdr:colOff>
      <xdr:row>30</xdr:row>
      <xdr:rowOff>13752</xdr:rowOff>
    </xdr:to>
    <xdr:sp macro="" textlink="">
      <xdr:nvSpPr>
        <xdr:cNvPr id="141" name="フローチャート: 判断 140"/>
        <xdr:cNvSpPr/>
      </xdr:nvSpPr>
      <xdr:spPr>
        <a:xfrm>
          <a:off x="10347325" y="5699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156325</xdr:rowOff>
    </xdr:from>
    <xdr:to>
      <xdr:col>76</xdr:col>
      <xdr:colOff>73025</xdr:colOff>
      <xdr:row>31</xdr:row>
      <xdr:rowOff>86475</xdr:rowOff>
    </xdr:to>
    <xdr:sp macro="" textlink="">
      <xdr:nvSpPr>
        <xdr:cNvPr id="147" name="楕円 146"/>
        <xdr:cNvSpPr/>
      </xdr:nvSpPr>
      <xdr:spPr>
        <a:xfrm>
          <a:off x="13001625" y="5939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134752</xdr:rowOff>
    </xdr:from>
    <xdr:ext cx="469744" cy="259045"/>
    <xdr:sp macro="" textlink="">
      <xdr:nvSpPr>
        <xdr:cNvPr id="148" name="債務償還比率該当値テキスト"/>
        <xdr:cNvSpPr txBox="1"/>
      </xdr:nvSpPr>
      <xdr:spPr>
        <a:xfrm>
          <a:off x="13080365" y="591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65750</xdr:rowOff>
    </xdr:from>
    <xdr:to>
      <xdr:col>72</xdr:col>
      <xdr:colOff>123825</xdr:colOff>
      <xdr:row>30</xdr:row>
      <xdr:rowOff>167350</xdr:rowOff>
    </xdr:to>
    <xdr:sp macro="" textlink="">
      <xdr:nvSpPr>
        <xdr:cNvPr id="149" name="楕円 148"/>
        <xdr:cNvSpPr/>
      </xdr:nvSpPr>
      <xdr:spPr>
        <a:xfrm>
          <a:off x="12359005" y="58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116550</xdr:rowOff>
    </xdr:from>
    <xdr:to>
      <xdr:col>76</xdr:col>
      <xdr:colOff>22225</xdr:colOff>
      <xdr:row>31</xdr:row>
      <xdr:rowOff>35675</xdr:rowOff>
    </xdr:to>
    <xdr:cxnSp macro="">
      <xdr:nvCxnSpPr>
        <xdr:cNvPr id="150" name="直線コネクタ 149"/>
        <xdr:cNvCxnSpPr/>
      </xdr:nvCxnSpPr>
      <xdr:spPr>
        <a:xfrm>
          <a:off x="12409805" y="5900130"/>
          <a:ext cx="619760" cy="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153307</xdr:rowOff>
    </xdr:from>
    <xdr:to>
      <xdr:col>68</xdr:col>
      <xdr:colOff>123825</xdr:colOff>
      <xdr:row>30</xdr:row>
      <xdr:rowOff>83457</xdr:rowOff>
    </xdr:to>
    <xdr:sp macro="" textlink="">
      <xdr:nvSpPr>
        <xdr:cNvPr id="151" name="楕円 150"/>
        <xdr:cNvSpPr/>
      </xdr:nvSpPr>
      <xdr:spPr>
        <a:xfrm>
          <a:off x="11688445" y="5769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32657</xdr:rowOff>
    </xdr:from>
    <xdr:to>
      <xdr:col>72</xdr:col>
      <xdr:colOff>73025</xdr:colOff>
      <xdr:row>30</xdr:row>
      <xdr:rowOff>116550</xdr:rowOff>
    </xdr:to>
    <xdr:cxnSp macro="">
      <xdr:nvCxnSpPr>
        <xdr:cNvPr id="152" name="直線コネクタ 151"/>
        <xdr:cNvCxnSpPr/>
      </xdr:nvCxnSpPr>
      <xdr:spPr>
        <a:xfrm>
          <a:off x="11739245" y="5816237"/>
          <a:ext cx="670560" cy="8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54404</xdr:rowOff>
    </xdr:from>
    <xdr:to>
      <xdr:col>64</xdr:col>
      <xdr:colOff>123825</xdr:colOff>
      <xdr:row>29</xdr:row>
      <xdr:rowOff>156004</xdr:rowOff>
    </xdr:to>
    <xdr:sp macro="" textlink="">
      <xdr:nvSpPr>
        <xdr:cNvPr id="153" name="楕円 152"/>
        <xdr:cNvSpPr/>
      </xdr:nvSpPr>
      <xdr:spPr>
        <a:xfrm>
          <a:off x="11017885" y="56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105204</xdr:rowOff>
    </xdr:from>
    <xdr:to>
      <xdr:col>68</xdr:col>
      <xdr:colOff>73025</xdr:colOff>
      <xdr:row>30</xdr:row>
      <xdr:rowOff>32657</xdr:rowOff>
    </xdr:to>
    <xdr:cxnSp macro="">
      <xdr:nvCxnSpPr>
        <xdr:cNvPr id="154" name="直線コネクタ 153"/>
        <xdr:cNvCxnSpPr/>
      </xdr:nvCxnSpPr>
      <xdr:spPr>
        <a:xfrm>
          <a:off x="11068685" y="5721144"/>
          <a:ext cx="670560" cy="9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34871</xdr:rowOff>
    </xdr:from>
    <xdr:to>
      <xdr:col>60</xdr:col>
      <xdr:colOff>123825</xdr:colOff>
      <xdr:row>29</xdr:row>
      <xdr:rowOff>136471</xdr:rowOff>
    </xdr:to>
    <xdr:sp macro="" textlink="">
      <xdr:nvSpPr>
        <xdr:cNvPr id="155" name="楕円 154"/>
        <xdr:cNvSpPr/>
      </xdr:nvSpPr>
      <xdr:spPr>
        <a:xfrm>
          <a:off x="10347325" y="56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85671</xdr:rowOff>
    </xdr:from>
    <xdr:to>
      <xdr:col>64</xdr:col>
      <xdr:colOff>73025</xdr:colOff>
      <xdr:row>29</xdr:row>
      <xdr:rowOff>105204</xdr:rowOff>
    </xdr:to>
    <xdr:cxnSp macro="">
      <xdr:nvCxnSpPr>
        <xdr:cNvPr id="156" name="直線コネクタ 155"/>
        <xdr:cNvCxnSpPr/>
      </xdr:nvCxnSpPr>
      <xdr:spPr>
        <a:xfrm>
          <a:off x="10398125" y="5701611"/>
          <a:ext cx="67056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2185092" y="550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1527232" y="552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9" name="n_3aveValue債務償還比率"/>
        <xdr:cNvSpPr txBox="1"/>
      </xdr:nvSpPr>
      <xdr:spPr>
        <a:xfrm>
          <a:off x="10856672" y="58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4879</xdr:rowOff>
    </xdr:from>
    <xdr:ext cx="469744" cy="259045"/>
    <xdr:sp macro="" textlink="">
      <xdr:nvSpPr>
        <xdr:cNvPr id="160" name="n_4aveValue債務償還比率"/>
        <xdr:cNvSpPr txBox="1"/>
      </xdr:nvSpPr>
      <xdr:spPr>
        <a:xfrm>
          <a:off x="10186112" y="578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158477</xdr:rowOff>
    </xdr:from>
    <xdr:ext cx="469744" cy="259045"/>
    <xdr:sp macro="" textlink="">
      <xdr:nvSpPr>
        <xdr:cNvPr id="161" name="n_1mainValue債務償還比率"/>
        <xdr:cNvSpPr txBox="1"/>
      </xdr:nvSpPr>
      <xdr:spPr>
        <a:xfrm>
          <a:off x="12185092" y="594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74584</xdr:rowOff>
    </xdr:from>
    <xdr:ext cx="469744" cy="259045"/>
    <xdr:sp macro="" textlink="">
      <xdr:nvSpPr>
        <xdr:cNvPr id="162" name="n_2mainValue債務償還比率"/>
        <xdr:cNvSpPr txBox="1"/>
      </xdr:nvSpPr>
      <xdr:spPr>
        <a:xfrm>
          <a:off x="11527232" y="58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1081</xdr:rowOff>
    </xdr:from>
    <xdr:ext cx="469744" cy="259045"/>
    <xdr:sp macro="" textlink="">
      <xdr:nvSpPr>
        <xdr:cNvPr id="163" name="n_3mainValue債務償還比率"/>
        <xdr:cNvSpPr txBox="1"/>
      </xdr:nvSpPr>
      <xdr:spPr>
        <a:xfrm>
          <a:off x="10856672" y="544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152998</xdr:rowOff>
    </xdr:from>
    <xdr:ext cx="469744" cy="259045"/>
    <xdr:sp macro="" textlink="">
      <xdr:nvSpPr>
        <xdr:cNvPr id="164" name="n_4mainValue債務償還比率"/>
        <xdr:cNvSpPr txBox="1"/>
      </xdr:nvSpPr>
      <xdr:spPr>
        <a:xfrm>
          <a:off x="10186112" y="543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51,744
51,527
1,259.15
42,372,399
40,561,463
1,164,459
17,066,498
45,106,413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086225" y="5638038"/>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12496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020820" y="675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124960" y="541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020820" y="5638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124960" y="5920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036060" y="60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312160" y="6018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514600"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739900" y="5968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57404</xdr:rowOff>
    </xdr:from>
    <xdr:to>
      <xdr:col>6</xdr:col>
      <xdr:colOff>38100</xdr:colOff>
      <xdr:row>35</xdr:row>
      <xdr:rowOff>159004</xdr:rowOff>
    </xdr:to>
    <xdr:sp macro="" textlink="">
      <xdr:nvSpPr>
        <xdr:cNvPr id="65" name="フローチャート: 判断 64"/>
        <xdr:cNvSpPr/>
      </xdr:nvSpPr>
      <xdr:spPr>
        <a:xfrm>
          <a:off x="965200" y="59248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1" name="楕円 70"/>
        <xdr:cNvSpPr/>
      </xdr:nvSpPr>
      <xdr:spPr>
        <a:xfrm>
          <a:off x="4036060" y="616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106697</xdr:rowOff>
    </xdr:from>
    <xdr:ext cx="405111" cy="259045"/>
    <xdr:sp macro="" textlink="">
      <xdr:nvSpPr>
        <xdr:cNvPr id="72" name="【道路】&#10;有形固定資産減価償却率該当値テキスト"/>
        <xdr:cNvSpPr txBox="1"/>
      </xdr:nvSpPr>
      <xdr:spPr>
        <a:xfrm>
          <a:off x="4124960"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100838</xdr:rowOff>
    </xdr:from>
    <xdr:to>
      <xdr:col>20</xdr:col>
      <xdr:colOff>38100</xdr:colOff>
      <xdr:row>37</xdr:row>
      <xdr:rowOff>30988</xdr:rowOff>
    </xdr:to>
    <xdr:sp macro="" textlink="">
      <xdr:nvSpPr>
        <xdr:cNvPr id="73" name="楕円 72"/>
        <xdr:cNvSpPr/>
      </xdr:nvSpPr>
      <xdr:spPr>
        <a:xfrm>
          <a:off x="3312160" y="61358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151638</xdr:rowOff>
    </xdr:from>
    <xdr:to>
      <xdr:col>24</xdr:col>
      <xdr:colOff>63500</xdr:colOff>
      <xdr:row>37</xdr:row>
      <xdr:rowOff>7620</xdr:rowOff>
    </xdr:to>
    <xdr:cxnSp macro="">
      <xdr:nvCxnSpPr>
        <xdr:cNvPr id="74" name="直線コネクタ 73"/>
        <xdr:cNvCxnSpPr/>
      </xdr:nvCxnSpPr>
      <xdr:spPr>
        <a:xfrm>
          <a:off x="3355340" y="6186678"/>
          <a:ext cx="73152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84836</xdr:rowOff>
    </xdr:from>
    <xdr:to>
      <xdr:col>15</xdr:col>
      <xdr:colOff>101600</xdr:colOff>
      <xdr:row>37</xdr:row>
      <xdr:rowOff>14986</xdr:rowOff>
    </xdr:to>
    <xdr:sp macro="" textlink="">
      <xdr:nvSpPr>
        <xdr:cNvPr id="75" name="楕円 74"/>
        <xdr:cNvSpPr/>
      </xdr:nvSpPr>
      <xdr:spPr>
        <a:xfrm>
          <a:off x="2514600" y="6119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135636</xdr:rowOff>
    </xdr:from>
    <xdr:to>
      <xdr:col>19</xdr:col>
      <xdr:colOff>177800</xdr:colOff>
      <xdr:row>36</xdr:row>
      <xdr:rowOff>151638</xdr:rowOff>
    </xdr:to>
    <xdr:cxnSp macro="">
      <xdr:nvCxnSpPr>
        <xdr:cNvPr id="76" name="直線コネクタ 75"/>
        <xdr:cNvCxnSpPr/>
      </xdr:nvCxnSpPr>
      <xdr:spPr>
        <a:xfrm>
          <a:off x="2565400" y="6170676"/>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87122</xdr:rowOff>
    </xdr:from>
    <xdr:to>
      <xdr:col>10</xdr:col>
      <xdr:colOff>165100</xdr:colOff>
      <xdr:row>37</xdr:row>
      <xdr:rowOff>17272</xdr:rowOff>
    </xdr:to>
    <xdr:sp macro="" textlink="">
      <xdr:nvSpPr>
        <xdr:cNvPr id="77" name="楕円 76"/>
        <xdr:cNvSpPr/>
      </xdr:nvSpPr>
      <xdr:spPr>
        <a:xfrm>
          <a:off x="1739900" y="6122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135636</xdr:rowOff>
    </xdr:from>
    <xdr:to>
      <xdr:col>15</xdr:col>
      <xdr:colOff>50800</xdr:colOff>
      <xdr:row>36</xdr:row>
      <xdr:rowOff>137922</xdr:rowOff>
    </xdr:to>
    <xdr:cxnSp macro="">
      <xdr:nvCxnSpPr>
        <xdr:cNvPr id="78" name="直線コネクタ 77"/>
        <xdr:cNvCxnSpPr/>
      </xdr:nvCxnSpPr>
      <xdr:spPr>
        <a:xfrm flipV="1">
          <a:off x="1790700" y="617067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52832</xdr:rowOff>
    </xdr:from>
    <xdr:to>
      <xdr:col>6</xdr:col>
      <xdr:colOff>38100</xdr:colOff>
      <xdr:row>36</xdr:row>
      <xdr:rowOff>154432</xdr:rowOff>
    </xdr:to>
    <xdr:sp macro="" textlink="">
      <xdr:nvSpPr>
        <xdr:cNvPr id="79" name="楕円 78"/>
        <xdr:cNvSpPr/>
      </xdr:nvSpPr>
      <xdr:spPr>
        <a:xfrm>
          <a:off x="965200" y="60878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103632</xdr:rowOff>
    </xdr:from>
    <xdr:to>
      <xdr:col>10</xdr:col>
      <xdr:colOff>114300</xdr:colOff>
      <xdr:row>36</xdr:row>
      <xdr:rowOff>137922</xdr:rowOff>
    </xdr:to>
    <xdr:cxnSp macro="">
      <xdr:nvCxnSpPr>
        <xdr:cNvPr id="80" name="直線コネクタ 79"/>
        <xdr:cNvCxnSpPr/>
      </xdr:nvCxnSpPr>
      <xdr:spPr>
        <a:xfrm>
          <a:off x="1008380" y="6138672"/>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17056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38570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611004" y="57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4081</xdr:rowOff>
    </xdr:from>
    <xdr:ext cx="405111" cy="259045"/>
    <xdr:sp macro="" textlink="">
      <xdr:nvSpPr>
        <xdr:cNvPr id="84" name="n_4aveValue【道路】&#10;有形固定資産減価償却率"/>
        <xdr:cNvSpPr txBox="1"/>
      </xdr:nvSpPr>
      <xdr:spPr>
        <a:xfrm>
          <a:off x="836304" y="570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22115</xdr:rowOff>
    </xdr:from>
    <xdr:ext cx="405111" cy="259045"/>
    <xdr:sp macro="" textlink="">
      <xdr:nvSpPr>
        <xdr:cNvPr id="85" name="n_1mainValue【道路】&#10;有形固定資産減価償却率"/>
        <xdr:cNvSpPr txBox="1"/>
      </xdr:nvSpPr>
      <xdr:spPr>
        <a:xfrm>
          <a:off x="3170564" y="622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6113</xdr:rowOff>
    </xdr:from>
    <xdr:ext cx="405111" cy="259045"/>
    <xdr:sp macro="" textlink="">
      <xdr:nvSpPr>
        <xdr:cNvPr id="86" name="n_2mainValue【道路】&#10;有形固定資産減価償却率"/>
        <xdr:cNvSpPr txBox="1"/>
      </xdr:nvSpPr>
      <xdr:spPr>
        <a:xfrm>
          <a:off x="2385704" y="6208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8399</xdr:rowOff>
    </xdr:from>
    <xdr:ext cx="405111" cy="259045"/>
    <xdr:sp macro="" textlink="">
      <xdr:nvSpPr>
        <xdr:cNvPr id="87" name="n_3mainValue【道路】&#10;有形固定資産減価償却率"/>
        <xdr:cNvSpPr txBox="1"/>
      </xdr:nvSpPr>
      <xdr:spPr>
        <a:xfrm>
          <a:off x="1611004" y="6211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145559</xdr:rowOff>
    </xdr:from>
    <xdr:ext cx="405111" cy="259045"/>
    <xdr:sp macro="" textlink="">
      <xdr:nvSpPr>
        <xdr:cNvPr id="88" name="n_4mainValue【道路】&#10;有形固定資産減価償却率"/>
        <xdr:cNvSpPr txBox="1"/>
      </xdr:nvSpPr>
      <xdr:spPr>
        <a:xfrm>
          <a:off x="83630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9219565" y="5498992"/>
          <a:ext cx="0" cy="153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9258300" y="703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9154160" y="703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9258300" y="52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9154160" y="5498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9258300" y="675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9192260" y="6773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8445500" y="6776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7670800" y="6737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687324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9531</xdr:rowOff>
    </xdr:from>
    <xdr:to>
      <xdr:col>36</xdr:col>
      <xdr:colOff>165100</xdr:colOff>
      <xdr:row>40</xdr:row>
      <xdr:rowOff>111131</xdr:rowOff>
    </xdr:to>
    <xdr:sp macro="" textlink="">
      <xdr:nvSpPr>
        <xdr:cNvPr id="122" name="フローチャート: 判断 121"/>
        <xdr:cNvSpPr/>
      </xdr:nvSpPr>
      <xdr:spPr>
        <a:xfrm>
          <a:off x="6098540" y="67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58966</xdr:rowOff>
    </xdr:from>
    <xdr:to>
      <xdr:col>55</xdr:col>
      <xdr:colOff>50800</xdr:colOff>
      <xdr:row>39</xdr:row>
      <xdr:rowOff>160566</xdr:rowOff>
    </xdr:to>
    <xdr:sp macro="" textlink="">
      <xdr:nvSpPr>
        <xdr:cNvPr id="128" name="楕円 127"/>
        <xdr:cNvSpPr/>
      </xdr:nvSpPr>
      <xdr:spPr>
        <a:xfrm>
          <a:off x="9192260" y="65969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81843</xdr:rowOff>
    </xdr:from>
    <xdr:ext cx="534377" cy="259045"/>
    <xdr:sp macro="" textlink="">
      <xdr:nvSpPr>
        <xdr:cNvPr id="129" name="【道路】&#10;一人当たり延長該当値テキスト"/>
        <xdr:cNvSpPr txBox="1"/>
      </xdr:nvSpPr>
      <xdr:spPr>
        <a:xfrm>
          <a:off x="9258300" y="64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70891</xdr:rowOff>
    </xdr:from>
    <xdr:to>
      <xdr:col>50</xdr:col>
      <xdr:colOff>165100</xdr:colOff>
      <xdr:row>40</xdr:row>
      <xdr:rowOff>1041</xdr:rowOff>
    </xdr:to>
    <xdr:sp macro="" textlink="">
      <xdr:nvSpPr>
        <xdr:cNvPr id="130" name="楕円 129"/>
        <xdr:cNvSpPr/>
      </xdr:nvSpPr>
      <xdr:spPr>
        <a:xfrm>
          <a:off x="8445500" y="6608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109766</xdr:rowOff>
    </xdr:from>
    <xdr:to>
      <xdr:col>55</xdr:col>
      <xdr:colOff>0</xdr:colOff>
      <xdr:row>39</xdr:row>
      <xdr:rowOff>121691</xdr:rowOff>
    </xdr:to>
    <xdr:cxnSp macro="">
      <xdr:nvCxnSpPr>
        <xdr:cNvPr id="131" name="直線コネクタ 130"/>
        <xdr:cNvCxnSpPr/>
      </xdr:nvCxnSpPr>
      <xdr:spPr>
        <a:xfrm flipV="1">
          <a:off x="8496300" y="6647726"/>
          <a:ext cx="7239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80302</xdr:rowOff>
    </xdr:from>
    <xdr:to>
      <xdr:col>46</xdr:col>
      <xdr:colOff>38100</xdr:colOff>
      <xdr:row>40</xdr:row>
      <xdr:rowOff>10452</xdr:rowOff>
    </xdr:to>
    <xdr:sp macro="" textlink="">
      <xdr:nvSpPr>
        <xdr:cNvPr id="132" name="楕円 131"/>
        <xdr:cNvSpPr/>
      </xdr:nvSpPr>
      <xdr:spPr>
        <a:xfrm>
          <a:off x="7670800" y="6618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121691</xdr:rowOff>
    </xdr:from>
    <xdr:to>
      <xdr:col>50</xdr:col>
      <xdr:colOff>114300</xdr:colOff>
      <xdr:row>39</xdr:row>
      <xdr:rowOff>131102</xdr:rowOff>
    </xdr:to>
    <xdr:cxnSp macro="">
      <xdr:nvCxnSpPr>
        <xdr:cNvPr id="133" name="直線コネクタ 132"/>
        <xdr:cNvCxnSpPr/>
      </xdr:nvCxnSpPr>
      <xdr:spPr>
        <a:xfrm flipV="1">
          <a:off x="7713980" y="6659651"/>
          <a:ext cx="78232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91084</xdr:rowOff>
    </xdr:from>
    <xdr:to>
      <xdr:col>41</xdr:col>
      <xdr:colOff>101600</xdr:colOff>
      <xdr:row>40</xdr:row>
      <xdr:rowOff>21234</xdr:rowOff>
    </xdr:to>
    <xdr:sp macro="" textlink="">
      <xdr:nvSpPr>
        <xdr:cNvPr id="134" name="楕円 133"/>
        <xdr:cNvSpPr/>
      </xdr:nvSpPr>
      <xdr:spPr>
        <a:xfrm>
          <a:off x="6873240" y="6629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131102</xdr:rowOff>
    </xdr:from>
    <xdr:to>
      <xdr:col>45</xdr:col>
      <xdr:colOff>177800</xdr:colOff>
      <xdr:row>39</xdr:row>
      <xdr:rowOff>141884</xdr:rowOff>
    </xdr:to>
    <xdr:cxnSp macro="">
      <xdr:nvCxnSpPr>
        <xdr:cNvPr id="135" name="直線コネクタ 134"/>
        <xdr:cNvCxnSpPr/>
      </xdr:nvCxnSpPr>
      <xdr:spPr>
        <a:xfrm flipV="1">
          <a:off x="6924040" y="6669062"/>
          <a:ext cx="78994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87827</xdr:rowOff>
    </xdr:from>
    <xdr:to>
      <xdr:col>36</xdr:col>
      <xdr:colOff>165100</xdr:colOff>
      <xdr:row>40</xdr:row>
      <xdr:rowOff>17977</xdr:rowOff>
    </xdr:to>
    <xdr:sp macro="" textlink="">
      <xdr:nvSpPr>
        <xdr:cNvPr id="136" name="楕円 135"/>
        <xdr:cNvSpPr/>
      </xdr:nvSpPr>
      <xdr:spPr>
        <a:xfrm>
          <a:off x="6098540" y="66257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138627</xdr:rowOff>
    </xdr:from>
    <xdr:to>
      <xdr:col>41</xdr:col>
      <xdr:colOff>50800</xdr:colOff>
      <xdr:row>39</xdr:row>
      <xdr:rowOff>141884</xdr:rowOff>
    </xdr:to>
    <xdr:cxnSp macro="">
      <xdr:nvCxnSpPr>
        <xdr:cNvPr id="137" name="直線コネクタ 136"/>
        <xdr:cNvCxnSpPr/>
      </xdr:nvCxnSpPr>
      <xdr:spPr>
        <a:xfrm>
          <a:off x="6149340" y="6676587"/>
          <a:ext cx="7747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8239271" y="68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7477271" y="68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6702571" y="68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102258</xdr:rowOff>
    </xdr:from>
    <xdr:ext cx="534377" cy="259045"/>
    <xdr:sp macro="" textlink="">
      <xdr:nvSpPr>
        <xdr:cNvPr id="141" name="n_4aveValue【道路】&#10;一人当たり延長"/>
        <xdr:cNvSpPr txBox="1"/>
      </xdr:nvSpPr>
      <xdr:spPr>
        <a:xfrm>
          <a:off x="5905011" y="68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17568</xdr:rowOff>
    </xdr:from>
    <xdr:ext cx="534377" cy="259045"/>
    <xdr:sp macro="" textlink="">
      <xdr:nvSpPr>
        <xdr:cNvPr id="142" name="n_1mainValue【道路】&#10;一人当たり延長"/>
        <xdr:cNvSpPr txBox="1"/>
      </xdr:nvSpPr>
      <xdr:spPr>
        <a:xfrm>
          <a:off x="8239271" y="6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26979</xdr:rowOff>
    </xdr:from>
    <xdr:ext cx="534377" cy="259045"/>
    <xdr:sp macro="" textlink="">
      <xdr:nvSpPr>
        <xdr:cNvPr id="143" name="n_2mainValue【道路】&#10;一人当たり延長"/>
        <xdr:cNvSpPr txBox="1"/>
      </xdr:nvSpPr>
      <xdr:spPr>
        <a:xfrm>
          <a:off x="7477271" y="63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37761</xdr:rowOff>
    </xdr:from>
    <xdr:ext cx="534377" cy="259045"/>
    <xdr:sp macro="" textlink="">
      <xdr:nvSpPr>
        <xdr:cNvPr id="144" name="n_3mainValue【道路】&#10;一人当たり延長"/>
        <xdr:cNvSpPr txBox="1"/>
      </xdr:nvSpPr>
      <xdr:spPr>
        <a:xfrm>
          <a:off x="6702571" y="64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34504</xdr:rowOff>
    </xdr:from>
    <xdr:ext cx="534377" cy="259045"/>
    <xdr:sp macro="" textlink="">
      <xdr:nvSpPr>
        <xdr:cNvPr id="145" name="n_4mainValue【道路】&#10;一人当たり延長"/>
        <xdr:cNvSpPr txBox="1"/>
      </xdr:nvSpPr>
      <xdr:spPr>
        <a:xfrm>
          <a:off x="5905011" y="640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086225" y="945451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12496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020820" y="1078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124960" y="987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03606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312160" y="999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5146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7399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0" name="フローチャート: 判断 179"/>
        <xdr:cNvSpPr/>
      </xdr:nvSpPr>
      <xdr:spPr>
        <a:xfrm>
          <a:off x="965200" y="9982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86" name="楕円 185"/>
        <xdr:cNvSpPr/>
      </xdr:nvSpPr>
      <xdr:spPr>
        <a:xfrm>
          <a:off x="4036060" y="1003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118127</xdr:rowOff>
    </xdr:from>
    <xdr:ext cx="405111" cy="259045"/>
    <xdr:sp macro="" textlink="">
      <xdr:nvSpPr>
        <xdr:cNvPr id="187" name="【橋りょう・トンネル】&#10;有形固定資産減価償却率該当値テキスト"/>
        <xdr:cNvSpPr txBox="1"/>
      </xdr:nvSpPr>
      <xdr:spPr>
        <a:xfrm>
          <a:off x="4124960"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88" name="楕円 187"/>
        <xdr:cNvSpPr/>
      </xdr:nvSpPr>
      <xdr:spPr>
        <a:xfrm>
          <a:off x="3312160" y="10093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85725</xdr:rowOff>
    </xdr:to>
    <xdr:cxnSp macro="">
      <xdr:nvCxnSpPr>
        <xdr:cNvPr id="189" name="直線コネクタ 188"/>
        <xdr:cNvCxnSpPr/>
      </xdr:nvCxnSpPr>
      <xdr:spPr>
        <a:xfrm flipV="1">
          <a:off x="3355340" y="10077450"/>
          <a:ext cx="7315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0" name="楕円 189"/>
        <xdr:cNvSpPr/>
      </xdr:nvSpPr>
      <xdr:spPr>
        <a:xfrm>
          <a:off x="25146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85725</xdr:rowOff>
    </xdr:to>
    <xdr:cxnSp macro="">
      <xdr:nvCxnSpPr>
        <xdr:cNvPr id="191" name="直線コネクタ 190"/>
        <xdr:cNvCxnSpPr/>
      </xdr:nvCxnSpPr>
      <xdr:spPr>
        <a:xfrm>
          <a:off x="2565400" y="1011555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147320</xdr:rowOff>
    </xdr:from>
    <xdr:to>
      <xdr:col>10</xdr:col>
      <xdr:colOff>165100</xdr:colOff>
      <xdr:row>60</xdr:row>
      <xdr:rowOff>77470</xdr:rowOff>
    </xdr:to>
    <xdr:sp macro="" textlink="">
      <xdr:nvSpPr>
        <xdr:cNvPr id="192" name="楕円 191"/>
        <xdr:cNvSpPr/>
      </xdr:nvSpPr>
      <xdr:spPr>
        <a:xfrm>
          <a:off x="1739900" y="1003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57150</xdr:rowOff>
    </xdr:to>
    <xdr:cxnSp macro="">
      <xdr:nvCxnSpPr>
        <xdr:cNvPr id="193" name="直線コネクタ 192"/>
        <xdr:cNvCxnSpPr/>
      </xdr:nvCxnSpPr>
      <xdr:spPr>
        <a:xfrm>
          <a:off x="1790700" y="1008507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4" name="楕円 193"/>
        <xdr:cNvSpPr/>
      </xdr:nvSpPr>
      <xdr:spPr>
        <a:xfrm>
          <a:off x="965200" y="10009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26670</xdr:rowOff>
    </xdr:to>
    <xdr:cxnSp macro="">
      <xdr:nvCxnSpPr>
        <xdr:cNvPr id="195" name="直線コネクタ 194"/>
        <xdr:cNvCxnSpPr/>
      </xdr:nvCxnSpPr>
      <xdr:spPr>
        <a:xfrm>
          <a:off x="1008380" y="1006030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17056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38570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61100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38752</xdr:rowOff>
    </xdr:from>
    <xdr:ext cx="405111" cy="259045"/>
    <xdr:sp macro="" textlink="">
      <xdr:nvSpPr>
        <xdr:cNvPr id="199" name="n_4aveValue【橋りょう・トンネル】&#10;有形固定資産減価償却率"/>
        <xdr:cNvSpPr txBox="1"/>
      </xdr:nvSpPr>
      <xdr:spPr>
        <a:xfrm>
          <a:off x="83630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127652</xdr:rowOff>
    </xdr:from>
    <xdr:ext cx="405111" cy="259045"/>
    <xdr:sp macro="" textlink="">
      <xdr:nvSpPr>
        <xdr:cNvPr id="200" name="n_1mainValue【橋りょう・トンネル】&#10;有形固定資産減価償却率"/>
        <xdr:cNvSpPr txBox="1"/>
      </xdr:nvSpPr>
      <xdr:spPr>
        <a:xfrm>
          <a:off x="317056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201" name="n_2mainValue【橋りょう・トンネル】&#10;有形固定資産減価償却率"/>
        <xdr:cNvSpPr txBox="1"/>
      </xdr:nvSpPr>
      <xdr:spPr>
        <a:xfrm>
          <a:off x="238570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68597</xdr:rowOff>
    </xdr:from>
    <xdr:ext cx="405111" cy="259045"/>
    <xdr:sp macro="" textlink="">
      <xdr:nvSpPr>
        <xdr:cNvPr id="202" name="n_3mainValue【橋りょう・トンネル】&#10;有形固定資産減価償却率"/>
        <xdr:cNvSpPr txBox="1"/>
      </xdr:nvSpPr>
      <xdr:spPr>
        <a:xfrm>
          <a:off x="161100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40022</xdr:rowOff>
    </xdr:from>
    <xdr:ext cx="405111" cy="259045"/>
    <xdr:sp macro="" textlink="">
      <xdr:nvSpPr>
        <xdr:cNvPr id="203" name="n_4mainValue【橋りょう・トンネル】&#10;有形固定資産減価償却率"/>
        <xdr:cNvSpPr txBox="1"/>
      </xdr:nvSpPr>
      <xdr:spPr>
        <a:xfrm>
          <a:off x="83630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9219565" y="9405620"/>
          <a:ext cx="0" cy="131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9258300" y="1072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9154160" y="10716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9258300" y="918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9154160" y="940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9258300" y="10199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9192260" y="102213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8445500" y="1022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7670800" y="102432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687324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138188</xdr:rowOff>
    </xdr:from>
    <xdr:to>
      <xdr:col>36</xdr:col>
      <xdr:colOff>165100</xdr:colOff>
      <xdr:row>60</xdr:row>
      <xdr:rowOff>68338</xdr:rowOff>
    </xdr:to>
    <xdr:sp macro="" textlink="">
      <xdr:nvSpPr>
        <xdr:cNvPr id="235" name="フローチャート: 判断 234"/>
        <xdr:cNvSpPr/>
      </xdr:nvSpPr>
      <xdr:spPr>
        <a:xfrm>
          <a:off x="6098540" y="10028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77728</xdr:rowOff>
    </xdr:from>
    <xdr:to>
      <xdr:col>55</xdr:col>
      <xdr:colOff>50800</xdr:colOff>
      <xdr:row>57</xdr:row>
      <xdr:rowOff>7878</xdr:rowOff>
    </xdr:to>
    <xdr:sp macro="" textlink="">
      <xdr:nvSpPr>
        <xdr:cNvPr id="241" name="楕円 240"/>
        <xdr:cNvSpPr/>
      </xdr:nvSpPr>
      <xdr:spPr>
        <a:xfrm>
          <a:off x="9192260" y="9465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164105</xdr:rowOff>
    </xdr:from>
    <xdr:ext cx="599010" cy="259045"/>
    <xdr:sp macro="" textlink="">
      <xdr:nvSpPr>
        <xdr:cNvPr id="242" name="【橋りょう・トンネル】&#10;一人当たり有形固定資産（償却資産）額該当値テキスト"/>
        <xdr:cNvSpPr txBox="1"/>
      </xdr:nvSpPr>
      <xdr:spPr>
        <a:xfrm>
          <a:off x="9258300" y="938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24293</xdr:rowOff>
    </xdr:from>
    <xdr:to>
      <xdr:col>50</xdr:col>
      <xdr:colOff>165100</xdr:colOff>
      <xdr:row>57</xdr:row>
      <xdr:rowOff>125893</xdr:rowOff>
    </xdr:to>
    <xdr:sp macro="" textlink="">
      <xdr:nvSpPr>
        <xdr:cNvPr id="243" name="楕円 242"/>
        <xdr:cNvSpPr/>
      </xdr:nvSpPr>
      <xdr:spPr>
        <a:xfrm>
          <a:off x="8445500" y="95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128528</xdr:rowOff>
    </xdr:from>
    <xdr:to>
      <xdr:col>55</xdr:col>
      <xdr:colOff>0</xdr:colOff>
      <xdr:row>57</xdr:row>
      <xdr:rowOff>75093</xdr:rowOff>
    </xdr:to>
    <xdr:cxnSp macro="">
      <xdr:nvCxnSpPr>
        <xdr:cNvPr id="244" name="直線コネクタ 243"/>
        <xdr:cNvCxnSpPr/>
      </xdr:nvCxnSpPr>
      <xdr:spPr>
        <a:xfrm flipV="1">
          <a:off x="8496300" y="9516368"/>
          <a:ext cx="723900" cy="1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48929</xdr:rowOff>
    </xdr:from>
    <xdr:to>
      <xdr:col>46</xdr:col>
      <xdr:colOff>38100</xdr:colOff>
      <xdr:row>57</xdr:row>
      <xdr:rowOff>150529</xdr:rowOff>
    </xdr:to>
    <xdr:sp macro="" textlink="">
      <xdr:nvSpPr>
        <xdr:cNvPr id="245" name="楕円 244"/>
        <xdr:cNvSpPr/>
      </xdr:nvSpPr>
      <xdr:spPr>
        <a:xfrm>
          <a:off x="7670800" y="96044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75093</xdr:rowOff>
    </xdr:from>
    <xdr:to>
      <xdr:col>50</xdr:col>
      <xdr:colOff>114300</xdr:colOff>
      <xdr:row>57</xdr:row>
      <xdr:rowOff>99729</xdr:rowOff>
    </xdr:to>
    <xdr:cxnSp macro="">
      <xdr:nvCxnSpPr>
        <xdr:cNvPr id="246" name="直線コネクタ 245"/>
        <xdr:cNvCxnSpPr/>
      </xdr:nvCxnSpPr>
      <xdr:spPr>
        <a:xfrm flipV="1">
          <a:off x="7713980" y="9630573"/>
          <a:ext cx="782320" cy="2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69779</xdr:rowOff>
    </xdr:from>
    <xdr:to>
      <xdr:col>41</xdr:col>
      <xdr:colOff>101600</xdr:colOff>
      <xdr:row>57</xdr:row>
      <xdr:rowOff>171379</xdr:rowOff>
    </xdr:to>
    <xdr:sp macro="" textlink="">
      <xdr:nvSpPr>
        <xdr:cNvPr id="247" name="楕円 246"/>
        <xdr:cNvSpPr/>
      </xdr:nvSpPr>
      <xdr:spPr>
        <a:xfrm>
          <a:off x="6873240" y="96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99729</xdr:rowOff>
    </xdr:from>
    <xdr:to>
      <xdr:col>45</xdr:col>
      <xdr:colOff>177800</xdr:colOff>
      <xdr:row>57</xdr:row>
      <xdr:rowOff>120579</xdr:rowOff>
    </xdr:to>
    <xdr:cxnSp macro="">
      <xdr:nvCxnSpPr>
        <xdr:cNvPr id="248" name="直線コネクタ 247"/>
        <xdr:cNvCxnSpPr/>
      </xdr:nvCxnSpPr>
      <xdr:spPr>
        <a:xfrm flipV="1">
          <a:off x="6924040" y="9655209"/>
          <a:ext cx="789940" cy="2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88322</xdr:rowOff>
    </xdr:from>
    <xdr:to>
      <xdr:col>36</xdr:col>
      <xdr:colOff>165100</xdr:colOff>
      <xdr:row>58</xdr:row>
      <xdr:rowOff>18472</xdr:rowOff>
    </xdr:to>
    <xdr:sp macro="" textlink="">
      <xdr:nvSpPr>
        <xdr:cNvPr id="249" name="楕円 248"/>
        <xdr:cNvSpPr/>
      </xdr:nvSpPr>
      <xdr:spPr>
        <a:xfrm>
          <a:off x="6098540" y="9643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120579</xdr:rowOff>
    </xdr:from>
    <xdr:to>
      <xdr:col>41</xdr:col>
      <xdr:colOff>50800</xdr:colOff>
      <xdr:row>57</xdr:row>
      <xdr:rowOff>139122</xdr:rowOff>
    </xdr:to>
    <xdr:cxnSp macro="">
      <xdr:nvCxnSpPr>
        <xdr:cNvPr id="250" name="直線コネクタ 249"/>
        <xdr:cNvCxnSpPr/>
      </xdr:nvCxnSpPr>
      <xdr:spPr>
        <a:xfrm flipV="1">
          <a:off x="6149340" y="9676059"/>
          <a:ext cx="7747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8214575" y="1032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7444955" y="103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6670255" y="103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59465</xdr:rowOff>
    </xdr:from>
    <xdr:ext cx="599010" cy="259045"/>
    <xdr:sp macro="" textlink="">
      <xdr:nvSpPr>
        <xdr:cNvPr id="254" name="n_4aveValue【橋りょう・トンネル】&#10;一人当たり有形固定資産（償却資産）額"/>
        <xdr:cNvSpPr txBox="1"/>
      </xdr:nvSpPr>
      <xdr:spPr>
        <a:xfrm>
          <a:off x="5872695" y="1011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142420</xdr:rowOff>
    </xdr:from>
    <xdr:ext cx="599010" cy="259045"/>
    <xdr:sp macro="" textlink="">
      <xdr:nvSpPr>
        <xdr:cNvPr id="255" name="n_1mainValue【橋りょう・トンネル】&#10;一人当たり有形固定資産（償却資産）額"/>
        <xdr:cNvSpPr txBox="1"/>
      </xdr:nvSpPr>
      <xdr:spPr>
        <a:xfrm>
          <a:off x="8214575" y="936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167056</xdr:rowOff>
    </xdr:from>
    <xdr:ext cx="599010" cy="259045"/>
    <xdr:sp macro="" textlink="">
      <xdr:nvSpPr>
        <xdr:cNvPr id="256" name="n_2mainValue【橋りょう・トンネル】&#10;一人当たり有形固定資産（償却資産）額"/>
        <xdr:cNvSpPr txBox="1"/>
      </xdr:nvSpPr>
      <xdr:spPr>
        <a:xfrm>
          <a:off x="7444955" y="938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16456</xdr:rowOff>
    </xdr:from>
    <xdr:ext cx="599010" cy="259045"/>
    <xdr:sp macro="" textlink="">
      <xdr:nvSpPr>
        <xdr:cNvPr id="257" name="n_3mainValue【橋りょう・トンネル】&#10;一人当たり有形固定資産（償却資産）額"/>
        <xdr:cNvSpPr txBox="1"/>
      </xdr:nvSpPr>
      <xdr:spPr>
        <a:xfrm>
          <a:off x="6670255" y="94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34999</xdr:rowOff>
    </xdr:from>
    <xdr:ext cx="599010" cy="259045"/>
    <xdr:sp macro="" textlink="">
      <xdr:nvSpPr>
        <xdr:cNvPr id="258" name="n_4mainValue【橋りょう・トンネル】&#10;一人当たり有形固定資産（償却資産）額"/>
        <xdr:cNvSpPr txBox="1"/>
      </xdr:nvSpPr>
      <xdr:spPr>
        <a:xfrm>
          <a:off x="5872695" y="942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086225" y="13029656"/>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124960" y="14534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02082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124960" y="12808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020820" y="13029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124960" y="1401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03606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312160" y="139961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514600" y="139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73990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4" name="フローチャート: 判断 293"/>
        <xdr:cNvSpPr/>
      </xdr:nvSpPr>
      <xdr:spPr>
        <a:xfrm>
          <a:off x="965200" y="139846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91802</xdr:rowOff>
    </xdr:from>
    <xdr:to>
      <xdr:col>24</xdr:col>
      <xdr:colOff>114300</xdr:colOff>
      <xdr:row>84</xdr:row>
      <xdr:rowOff>21952</xdr:rowOff>
    </xdr:to>
    <xdr:sp macro="" textlink="">
      <xdr:nvSpPr>
        <xdr:cNvPr id="300" name="楕円 299"/>
        <xdr:cNvSpPr/>
      </xdr:nvSpPr>
      <xdr:spPr>
        <a:xfrm>
          <a:off x="4036060" y="14005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114679</xdr:rowOff>
    </xdr:from>
    <xdr:ext cx="405111" cy="259045"/>
    <xdr:sp macro="" textlink="">
      <xdr:nvSpPr>
        <xdr:cNvPr id="301" name="【公営住宅】&#10;有形固定資産減価償却率該当値テキスト"/>
        <xdr:cNvSpPr txBox="1"/>
      </xdr:nvSpPr>
      <xdr:spPr>
        <a:xfrm>
          <a:off x="4124960" y="13861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302" name="楕円 301"/>
        <xdr:cNvSpPr/>
      </xdr:nvSpPr>
      <xdr:spPr>
        <a:xfrm>
          <a:off x="3312160" y="13970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142602</xdr:rowOff>
    </xdr:to>
    <xdr:cxnSp macro="">
      <xdr:nvCxnSpPr>
        <xdr:cNvPr id="303" name="直線コネクタ 302"/>
        <xdr:cNvCxnSpPr/>
      </xdr:nvCxnSpPr>
      <xdr:spPr>
        <a:xfrm>
          <a:off x="3355340" y="14020800"/>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34652</xdr:rowOff>
    </xdr:from>
    <xdr:to>
      <xdr:col>15</xdr:col>
      <xdr:colOff>101600</xdr:colOff>
      <xdr:row>83</xdr:row>
      <xdr:rowOff>136252</xdr:rowOff>
    </xdr:to>
    <xdr:sp macro="" textlink="">
      <xdr:nvSpPr>
        <xdr:cNvPr id="304" name="楕円 303"/>
        <xdr:cNvSpPr/>
      </xdr:nvSpPr>
      <xdr:spPr>
        <a:xfrm>
          <a:off x="2514600" y="139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85452</xdr:rowOff>
    </xdr:from>
    <xdr:to>
      <xdr:col>19</xdr:col>
      <xdr:colOff>177800</xdr:colOff>
      <xdr:row>83</xdr:row>
      <xdr:rowOff>106680</xdr:rowOff>
    </xdr:to>
    <xdr:cxnSp macro="">
      <xdr:nvCxnSpPr>
        <xdr:cNvPr id="305" name="直線コネクタ 304"/>
        <xdr:cNvCxnSpPr/>
      </xdr:nvCxnSpPr>
      <xdr:spPr>
        <a:xfrm>
          <a:off x="2565400" y="13999572"/>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6" name="楕円 305"/>
        <xdr:cNvSpPr/>
      </xdr:nvSpPr>
      <xdr:spPr>
        <a:xfrm>
          <a:off x="1739900" y="139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85452</xdr:rowOff>
    </xdr:to>
    <xdr:cxnSp macro="">
      <xdr:nvCxnSpPr>
        <xdr:cNvPr id="307" name="直線コネクタ 306"/>
        <xdr:cNvCxnSpPr/>
      </xdr:nvCxnSpPr>
      <xdr:spPr>
        <a:xfrm>
          <a:off x="1790700" y="13975081"/>
          <a:ext cx="7747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77107</xdr:rowOff>
    </xdr:from>
    <xdr:to>
      <xdr:col>6</xdr:col>
      <xdr:colOff>38100</xdr:colOff>
      <xdr:row>84</xdr:row>
      <xdr:rowOff>7257</xdr:rowOff>
    </xdr:to>
    <xdr:sp macro="" textlink="">
      <xdr:nvSpPr>
        <xdr:cNvPr id="308" name="楕円 307"/>
        <xdr:cNvSpPr/>
      </xdr:nvSpPr>
      <xdr:spPr>
        <a:xfrm>
          <a:off x="965200" y="13991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127907</xdr:rowOff>
    </xdr:to>
    <xdr:cxnSp macro="">
      <xdr:nvCxnSpPr>
        <xdr:cNvPr id="309" name="直線コネクタ 308"/>
        <xdr:cNvCxnSpPr/>
      </xdr:nvCxnSpPr>
      <xdr:spPr>
        <a:xfrm flipV="1">
          <a:off x="1008380" y="13975081"/>
          <a:ext cx="78232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17056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38570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611004" y="140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3" name="n_4aveValue【公営住宅】&#10;有形固定資産減価償却率"/>
        <xdr:cNvSpPr txBox="1"/>
      </xdr:nvSpPr>
      <xdr:spPr>
        <a:xfrm>
          <a:off x="836304"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2557</xdr:rowOff>
    </xdr:from>
    <xdr:ext cx="405111" cy="259045"/>
    <xdr:sp macro="" textlink="">
      <xdr:nvSpPr>
        <xdr:cNvPr id="314" name="n_1mainValue【公営住宅】&#10;有形固定資産減価償却率"/>
        <xdr:cNvSpPr txBox="1"/>
      </xdr:nvSpPr>
      <xdr:spPr>
        <a:xfrm>
          <a:off x="317056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5" name="n_2mainValue【公営住宅】&#10;有形固定資産減価償却率"/>
        <xdr:cNvSpPr txBox="1"/>
      </xdr:nvSpPr>
      <xdr:spPr>
        <a:xfrm>
          <a:off x="238570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128288</xdr:rowOff>
    </xdr:from>
    <xdr:ext cx="405111" cy="259045"/>
    <xdr:sp macro="" textlink="">
      <xdr:nvSpPr>
        <xdr:cNvPr id="316" name="n_3mainValue【公営住宅】&#10;有形固定資産減価償却率"/>
        <xdr:cNvSpPr txBox="1"/>
      </xdr:nvSpPr>
      <xdr:spPr>
        <a:xfrm>
          <a:off x="161100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169834</xdr:rowOff>
    </xdr:from>
    <xdr:ext cx="405111" cy="259045"/>
    <xdr:sp macro="" textlink="">
      <xdr:nvSpPr>
        <xdr:cNvPr id="317" name="n_4mainValue【公営住宅】&#10;有形固定資産減価償却率"/>
        <xdr:cNvSpPr txBox="1"/>
      </xdr:nvSpPr>
      <xdr:spPr>
        <a:xfrm>
          <a:off x="83630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9219565" y="13245083"/>
          <a:ext cx="0" cy="1280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9258300" y="1302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9154160" y="13245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9258300" y="14067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8445500" y="140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7670800" y="140850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6873240" y="140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72644</xdr:rowOff>
    </xdr:from>
    <xdr:to>
      <xdr:col>36</xdr:col>
      <xdr:colOff>165100</xdr:colOff>
      <xdr:row>84</xdr:row>
      <xdr:rowOff>2794</xdr:rowOff>
    </xdr:to>
    <xdr:sp macro="" textlink="">
      <xdr:nvSpPr>
        <xdr:cNvPr id="351" name="フローチャート: 判断 350"/>
        <xdr:cNvSpPr/>
      </xdr:nvSpPr>
      <xdr:spPr>
        <a:xfrm>
          <a:off x="6098540" y="13986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118363</xdr:rowOff>
    </xdr:from>
    <xdr:to>
      <xdr:col>55</xdr:col>
      <xdr:colOff>50800</xdr:colOff>
      <xdr:row>79</xdr:row>
      <xdr:rowOff>48513</xdr:rowOff>
    </xdr:to>
    <xdr:sp macro="" textlink="">
      <xdr:nvSpPr>
        <xdr:cNvPr id="357" name="楕円 356"/>
        <xdr:cNvSpPr/>
      </xdr:nvSpPr>
      <xdr:spPr>
        <a:xfrm>
          <a:off x="9192260" y="131942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71390</xdr:rowOff>
    </xdr:from>
    <xdr:ext cx="469744" cy="259045"/>
    <xdr:sp macro="" textlink="">
      <xdr:nvSpPr>
        <xdr:cNvPr id="358" name="【公営住宅】&#10;一人当たり面積該当値テキスト"/>
        <xdr:cNvSpPr txBox="1"/>
      </xdr:nvSpPr>
      <xdr:spPr>
        <a:xfrm>
          <a:off x="9258300" y="1314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3302</xdr:rowOff>
    </xdr:from>
    <xdr:to>
      <xdr:col>50</xdr:col>
      <xdr:colOff>165100</xdr:colOff>
      <xdr:row>79</xdr:row>
      <xdr:rowOff>104902</xdr:rowOff>
    </xdr:to>
    <xdr:sp macro="" textlink="">
      <xdr:nvSpPr>
        <xdr:cNvPr id="359" name="楕円 358"/>
        <xdr:cNvSpPr/>
      </xdr:nvSpPr>
      <xdr:spPr>
        <a:xfrm>
          <a:off x="8445500" y="132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169163</xdr:rowOff>
    </xdr:from>
    <xdr:to>
      <xdr:col>55</xdr:col>
      <xdr:colOff>0</xdr:colOff>
      <xdr:row>79</xdr:row>
      <xdr:rowOff>54102</xdr:rowOff>
    </xdr:to>
    <xdr:cxnSp macro="">
      <xdr:nvCxnSpPr>
        <xdr:cNvPr id="360" name="直線コネクタ 359"/>
        <xdr:cNvCxnSpPr/>
      </xdr:nvCxnSpPr>
      <xdr:spPr>
        <a:xfrm flipV="1">
          <a:off x="8496300" y="13245083"/>
          <a:ext cx="7239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30735</xdr:rowOff>
    </xdr:from>
    <xdr:to>
      <xdr:col>46</xdr:col>
      <xdr:colOff>38100</xdr:colOff>
      <xdr:row>79</xdr:row>
      <xdr:rowOff>132335</xdr:rowOff>
    </xdr:to>
    <xdr:sp macro="" textlink="">
      <xdr:nvSpPr>
        <xdr:cNvPr id="361" name="楕円 360"/>
        <xdr:cNvSpPr/>
      </xdr:nvSpPr>
      <xdr:spPr>
        <a:xfrm>
          <a:off x="7670800" y="1327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54102</xdr:rowOff>
    </xdr:from>
    <xdr:to>
      <xdr:col>50</xdr:col>
      <xdr:colOff>114300</xdr:colOff>
      <xdr:row>79</xdr:row>
      <xdr:rowOff>81535</xdr:rowOff>
    </xdr:to>
    <xdr:cxnSp macro="">
      <xdr:nvCxnSpPr>
        <xdr:cNvPr id="362" name="直線コネクタ 361"/>
        <xdr:cNvCxnSpPr/>
      </xdr:nvCxnSpPr>
      <xdr:spPr>
        <a:xfrm flipV="1">
          <a:off x="7713980" y="13297662"/>
          <a:ext cx="78232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52070</xdr:rowOff>
    </xdr:from>
    <xdr:to>
      <xdr:col>41</xdr:col>
      <xdr:colOff>101600</xdr:colOff>
      <xdr:row>79</xdr:row>
      <xdr:rowOff>153670</xdr:rowOff>
    </xdr:to>
    <xdr:sp macro="" textlink="">
      <xdr:nvSpPr>
        <xdr:cNvPr id="363" name="楕円 362"/>
        <xdr:cNvSpPr/>
      </xdr:nvSpPr>
      <xdr:spPr>
        <a:xfrm>
          <a:off x="687324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81535</xdr:rowOff>
    </xdr:from>
    <xdr:to>
      <xdr:col>45</xdr:col>
      <xdr:colOff>177800</xdr:colOff>
      <xdr:row>79</xdr:row>
      <xdr:rowOff>102870</xdr:rowOff>
    </xdr:to>
    <xdr:cxnSp macro="">
      <xdr:nvCxnSpPr>
        <xdr:cNvPr id="364" name="直線コネクタ 363"/>
        <xdr:cNvCxnSpPr/>
      </xdr:nvCxnSpPr>
      <xdr:spPr>
        <a:xfrm flipV="1">
          <a:off x="6924040" y="13325095"/>
          <a:ext cx="78994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31496</xdr:rowOff>
    </xdr:from>
    <xdr:to>
      <xdr:col>36</xdr:col>
      <xdr:colOff>165100</xdr:colOff>
      <xdr:row>80</xdr:row>
      <xdr:rowOff>133096</xdr:rowOff>
    </xdr:to>
    <xdr:sp macro="" textlink="">
      <xdr:nvSpPr>
        <xdr:cNvPr id="365" name="楕円 364"/>
        <xdr:cNvSpPr/>
      </xdr:nvSpPr>
      <xdr:spPr>
        <a:xfrm>
          <a:off x="609854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102870</xdr:rowOff>
    </xdr:from>
    <xdr:to>
      <xdr:col>41</xdr:col>
      <xdr:colOff>50800</xdr:colOff>
      <xdr:row>80</xdr:row>
      <xdr:rowOff>82296</xdr:rowOff>
    </xdr:to>
    <xdr:cxnSp macro="">
      <xdr:nvCxnSpPr>
        <xdr:cNvPr id="366" name="直線コネクタ 365"/>
        <xdr:cNvCxnSpPr/>
      </xdr:nvCxnSpPr>
      <xdr:spPr>
        <a:xfrm flipV="1">
          <a:off x="6149340" y="13346430"/>
          <a:ext cx="7747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8271587" y="1417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7509587" y="1417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6712027" y="141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165371</xdr:rowOff>
    </xdr:from>
    <xdr:ext cx="469744" cy="259045"/>
    <xdr:sp macro="" textlink="">
      <xdr:nvSpPr>
        <xdr:cNvPr id="370" name="n_4aveValue【公営住宅】&#10;一人当たり面積"/>
        <xdr:cNvSpPr txBox="1"/>
      </xdr:nvSpPr>
      <xdr:spPr>
        <a:xfrm>
          <a:off x="5937327" y="1407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121429</xdr:rowOff>
    </xdr:from>
    <xdr:ext cx="469744" cy="259045"/>
    <xdr:sp macro="" textlink="">
      <xdr:nvSpPr>
        <xdr:cNvPr id="371" name="n_1mainValue【公営住宅】&#10;一人当たり面積"/>
        <xdr:cNvSpPr txBox="1"/>
      </xdr:nvSpPr>
      <xdr:spPr>
        <a:xfrm>
          <a:off x="8271587" y="1302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148862</xdr:rowOff>
    </xdr:from>
    <xdr:ext cx="469744" cy="259045"/>
    <xdr:sp macro="" textlink="">
      <xdr:nvSpPr>
        <xdr:cNvPr id="372" name="n_2mainValue【公営住宅】&#10;一人当たり面積"/>
        <xdr:cNvSpPr txBox="1"/>
      </xdr:nvSpPr>
      <xdr:spPr>
        <a:xfrm>
          <a:off x="7509587" y="1305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170197</xdr:rowOff>
    </xdr:from>
    <xdr:ext cx="469744" cy="259045"/>
    <xdr:sp macro="" textlink="">
      <xdr:nvSpPr>
        <xdr:cNvPr id="373" name="n_3mainValue【公営住宅】&#10;一人当たり面積"/>
        <xdr:cNvSpPr txBox="1"/>
      </xdr:nvSpPr>
      <xdr:spPr>
        <a:xfrm>
          <a:off x="67120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149623</xdr:rowOff>
    </xdr:from>
    <xdr:ext cx="469744" cy="259045"/>
    <xdr:sp macro="" textlink="">
      <xdr:nvSpPr>
        <xdr:cNvPr id="374" name="n_4mainValue【公営住宅】&#10;一人当たり面積"/>
        <xdr:cNvSpPr txBox="1"/>
      </xdr:nvSpPr>
      <xdr:spPr>
        <a:xfrm>
          <a:off x="5937327" y="1322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99" name="直線コネクタ 398"/>
        <xdr:cNvCxnSpPr/>
      </xdr:nvCxnSpPr>
      <xdr:spPr>
        <a:xfrm flipV="1">
          <a:off x="4086225" y="16929736"/>
          <a:ext cx="0" cy="121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0" name="【港湾・漁港】&#10;有形固定資産減価償却率最小値テキスト"/>
        <xdr:cNvSpPr txBox="1"/>
      </xdr:nvSpPr>
      <xdr:spPr>
        <a:xfrm>
          <a:off x="412496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1" name="直線コネクタ 400"/>
        <xdr:cNvCxnSpPr/>
      </xdr:nvCxnSpPr>
      <xdr:spPr>
        <a:xfrm>
          <a:off x="402082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2" name="【港湾・漁港】&#10;有形固定資産減価償却率最大値テキスト"/>
        <xdr:cNvSpPr txBox="1"/>
      </xdr:nvSpPr>
      <xdr:spPr>
        <a:xfrm>
          <a:off x="4124960" y="16708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3" name="直線コネクタ 402"/>
        <xdr:cNvCxnSpPr/>
      </xdr:nvCxnSpPr>
      <xdr:spPr>
        <a:xfrm>
          <a:off x="4020820" y="16929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95266</xdr:rowOff>
    </xdr:from>
    <xdr:ext cx="405111" cy="259045"/>
    <xdr:sp macro="" textlink="">
      <xdr:nvSpPr>
        <xdr:cNvPr id="404" name="【港湾・漁港】&#10;有形固定資産減価償却率平均値テキスト"/>
        <xdr:cNvSpPr txBox="1"/>
      </xdr:nvSpPr>
      <xdr:spPr>
        <a:xfrm>
          <a:off x="4124960" y="17362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5" name="フローチャート: 判断 404"/>
        <xdr:cNvSpPr/>
      </xdr:nvSpPr>
      <xdr:spPr>
        <a:xfrm>
          <a:off x="4036060" y="1738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6" name="フローチャート: 判断 405"/>
        <xdr:cNvSpPr/>
      </xdr:nvSpPr>
      <xdr:spPr>
        <a:xfrm>
          <a:off x="3312160" y="175209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7" name="フローチャート: 判断 406"/>
        <xdr:cNvSpPr/>
      </xdr:nvSpPr>
      <xdr:spPr>
        <a:xfrm>
          <a:off x="251460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08" name="フローチャート: 判断 407"/>
        <xdr:cNvSpPr/>
      </xdr:nvSpPr>
      <xdr:spPr>
        <a:xfrm>
          <a:off x="1739900" y="1742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09" name="フローチャート: 判断 408"/>
        <xdr:cNvSpPr/>
      </xdr:nvSpPr>
      <xdr:spPr>
        <a:xfrm>
          <a:off x="965200" y="173513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114936</xdr:rowOff>
    </xdr:from>
    <xdr:to>
      <xdr:col>24</xdr:col>
      <xdr:colOff>114300</xdr:colOff>
      <xdr:row>101</xdr:row>
      <xdr:rowOff>45086</xdr:rowOff>
    </xdr:to>
    <xdr:sp macro="" textlink="">
      <xdr:nvSpPr>
        <xdr:cNvPr id="415" name="楕円 414"/>
        <xdr:cNvSpPr/>
      </xdr:nvSpPr>
      <xdr:spPr>
        <a:xfrm>
          <a:off x="4036060" y="16878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67963</xdr:rowOff>
    </xdr:from>
    <xdr:ext cx="405111" cy="259045"/>
    <xdr:sp macro="" textlink="">
      <xdr:nvSpPr>
        <xdr:cNvPr id="416" name="【港湾・漁港】&#10;有形固定資産減価償却率該当値テキスト"/>
        <xdr:cNvSpPr txBox="1"/>
      </xdr:nvSpPr>
      <xdr:spPr>
        <a:xfrm>
          <a:off x="4124960" y="16831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417" name="楕円 416"/>
        <xdr:cNvSpPr/>
      </xdr:nvSpPr>
      <xdr:spPr>
        <a:xfrm>
          <a:off x="3312160" y="17162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165736</xdr:rowOff>
    </xdr:from>
    <xdr:to>
      <xdr:col>24</xdr:col>
      <xdr:colOff>63500</xdr:colOff>
      <xdr:row>102</xdr:row>
      <xdr:rowOff>114300</xdr:rowOff>
    </xdr:to>
    <xdr:cxnSp macro="">
      <xdr:nvCxnSpPr>
        <xdr:cNvPr id="418" name="直線コネクタ 417"/>
        <xdr:cNvCxnSpPr/>
      </xdr:nvCxnSpPr>
      <xdr:spPr>
        <a:xfrm flipV="1">
          <a:off x="3355340" y="16929736"/>
          <a:ext cx="731520" cy="28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21589</xdr:rowOff>
    </xdr:from>
    <xdr:to>
      <xdr:col>15</xdr:col>
      <xdr:colOff>101600</xdr:colOff>
      <xdr:row>102</xdr:row>
      <xdr:rowOff>123189</xdr:rowOff>
    </xdr:to>
    <xdr:sp macro="" textlink="">
      <xdr:nvSpPr>
        <xdr:cNvPr id="419" name="楕円 418"/>
        <xdr:cNvSpPr/>
      </xdr:nvSpPr>
      <xdr:spPr>
        <a:xfrm>
          <a:off x="2514600" y="171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72389</xdr:rowOff>
    </xdr:from>
    <xdr:to>
      <xdr:col>19</xdr:col>
      <xdr:colOff>177800</xdr:colOff>
      <xdr:row>102</xdr:row>
      <xdr:rowOff>114300</xdr:rowOff>
    </xdr:to>
    <xdr:cxnSp macro="">
      <xdr:nvCxnSpPr>
        <xdr:cNvPr id="420" name="直線コネクタ 419"/>
        <xdr:cNvCxnSpPr/>
      </xdr:nvCxnSpPr>
      <xdr:spPr>
        <a:xfrm>
          <a:off x="2565400" y="17171669"/>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116839</xdr:rowOff>
    </xdr:from>
    <xdr:to>
      <xdr:col>10</xdr:col>
      <xdr:colOff>165100</xdr:colOff>
      <xdr:row>101</xdr:row>
      <xdr:rowOff>46989</xdr:rowOff>
    </xdr:to>
    <xdr:sp macro="" textlink="">
      <xdr:nvSpPr>
        <xdr:cNvPr id="421" name="楕円 420"/>
        <xdr:cNvSpPr/>
      </xdr:nvSpPr>
      <xdr:spPr>
        <a:xfrm>
          <a:off x="1739900" y="16880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167639</xdr:rowOff>
    </xdr:from>
    <xdr:to>
      <xdr:col>15</xdr:col>
      <xdr:colOff>50800</xdr:colOff>
      <xdr:row>102</xdr:row>
      <xdr:rowOff>72389</xdr:rowOff>
    </xdr:to>
    <xdr:cxnSp macro="">
      <xdr:nvCxnSpPr>
        <xdr:cNvPr id="422" name="直線コネクタ 421"/>
        <xdr:cNvCxnSpPr/>
      </xdr:nvCxnSpPr>
      <xdr:spPr>
        <a:xfrm>
          <a:off x="1790700" y="16931639"/>
          <a:ext cx="7747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73025</xdr:rowOff>
    </xdr:from>
    <xdr:to>
      <xdr:col>6</xdr:col>
      <xdr:colOff>38100</xdr:colOff>
      <xdr:row>101</xdr:row>
      <xdr:rowOff>3175</xdr:rowOff>
    </xdr:to>
    <xdr:sp macro="" textlink="">
      <xdr:nvSpPr>
        <xdr:cNvPr id="423" name="楕円 422"/>
        <xdr:cNvSpPr/>
      </xdr:nvSpPr>
      <xdr:spPr>
        <a:xfrm>
          <a:off x="965200" y="16837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123825</xdr:rowOff>
    </xdr:from>
    <xdr:to>
      <xdr:col>10</xdr:col>
      <xdr:colOff>114300</xdr:colOff>
      <xdr:row>100</xdr:row>
      <xdr:rowOff>167639</xdr:rowOff>
    </xdr:to>
    <xdr:cxnSp macro="">
      <xdr:nvCxnSpPr>
        <xdr:cNvPr id="424" name="直線コネクタ 423"/>
        <xdr:cNvCxnSpPr/>
      </xdr:nvCxnSpPr>
      <xdr:spPr>
        <a:xfrm>
          <a:off x="1008380" y="16887825"/>
          <a:ext cx="78232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7638</xdr:rowOff>
    </xdr:from>
    <xdr:ext cx="405111" cy="259045"/>
    <xdr:sp macro="" textlink="">
      <xdr:nvSpPr>
        <xdr:cNvPr id="425" name="n_1aveValue【港湾・漁港】&#10;有形固定資産減価償却率"/>
        <xdr:cNvSpPr txBox="1"/>
      </xdr:nvSpPr>
      <xdr:spPr>
        <a:xfrm>
          <a:off x="317056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26" name="n_2aveValue【港湾・漁港】&#10;有形固定資産減価償却率"/>
        <xdr:cNvSpPr txBox="1"/>
      </xdr:nvSpPr>
      <xdr:spPr>
        <a:xfrm>
          <a:off x="238570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27" name="n_3aveValue【港湾・漁港】&#10;有形固定資産減価償却率"/>
        <xdr:cNvSpPr txBox="1"/>
      </xdr:nvSpPr>
      <xdr:spPr>
        <a:xfrm>
          <a:off x="1611004" y="1751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28" name="n_4aveValue【港湾・漁港】&#10;有形固定資産減価償却率"/>
        <xdr:cNvSpPr txBox="1"/>
      </xdr:nvSpPr>
      <xdr:spPr>
        <a:xfrm>
          <a:off x="836304" y="1744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10177</xdr:rowOff>
    </xdr:from>
    <xdr:ext cx="405111" cy="259045"/>
    <xdr:sp macro="" textlink="">
      <xdr:nvSpPr>
        <xdr:cNvPr id="429" name="n_1mainValue【港湾・漁港】&#10;有形固定資産減価償却率"/>
        <xdr:cNvSpPr txBox="1"/>
      </xdr:nvSpPr>
      <xdr:spPr>
        <a:xfrm>
          <a:off x="3170564" y="1694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139716</xdr:rowOff>
    </xdr:from>
    <xdr:ext cx="405111" cy="259045"/>
    <xdr:sp macro="" textlink="">
      <xdr:nvSpPr>
        <xdr:cNvPr id="430" name="n_2mainValue【港湾・漁港】&#10;有形固定資産減価償却率"/>
        <xdr:cNvSpPr txBox="1"/>
      </xdr:nvSpPr>
      <xdr:spPr>
        <a:xfrm>
          <a:off x="2385704"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63516</xdr:rowOff>
    </xdr:from>
    <xdr:ext cx="405111" cy="259045"/>
    <xdr:sp macro="" textlink="">
      <xdr:nvSpPr>
        <xdr:cNvPr id="431" name="n_3mainValue【港湾・漁港】&#10;有形固定資産減価償却率"/>
        <xdr:cNvSpPr txBox="1"/>
      </xdr:nvSpPr>
      <xdr:spPr>
        <a:xfrm>
          <a:off x="1611004" y="1665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19702</xdr:rowOff>
    </xdr:from>
    <xdr:ext cx="405111" cy="259045"/>
    <xdr:sp macro="" textlink="">
      <xdr:nvSpPr>
        <xdr:cNvPr id="432" name="n_4mainValue【港湾・漁港】&#10;有形固定資産減価償却率"/>
        <xdr:cNvSpPr txBox="1"/>
      </xdr:nvSpPr>
      <xdr:spPr>
        <a:xfrm>
          <a:off x="836304" y="1661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6" name="直線コネクタ 455"/>
        <xdr:cNvCxnSpPr/>
      </xdr:nvCxnSpPr>
      <xdr:spPr>
        <a:xfrm flipV="1">
          <a:off x="9219565" y="16720862"/>
          <a:ext cx="0" cy="1535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7" name="【港湾・漁港】&#10;一人当たり有形固定資産（償却資産）額最小値テキスト"/>
        <xdr:cNvSpPr txBox="1"/>
      </xdr:nvSpPr>
      <xdr:spPr>
        <a:xfrm>
          <a:off x="9258300" y="1826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58" name="直線コネクタ 457"/>
        <xdr:cNvCxnSpPr/>
      </xdr:nvCxnSpPr>
      <xdr:spPr>
        <a:xfrm>
          <a:off x="9154160" y="18256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59" name="【港湾・漁港】&#10;一人当たり有形固定資産（償却資産）額最大値テキスト"/>
        <xdr:cNvSpPr txBox="1"/>
      </xdr:nvSpPr>
      <xdr:spPr>
        <a:xfrm>
          <a:off x="9258300" y="164998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0" name="直線コネクタ 459"/>
        <xdr:cNvCxnSpPr/>
      </xdr:nvCxnSpPr>
      <xdr:spPr>
        <a:xfrm>
          <a:off x="9154160" y="16720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58211</xdr:rowOff>
    </xdr:from>
    <xdr:ext cx="599010" cy="259045"/>
    <xdr:sp macro="" textlink="">
      <xdr:nvSpPr>
        <xdr:cNvPr id="461" name="【港湾・漁港】&#10;一人当たり有形固定資産（償却資産）額平均値テキスト"/>
        <xdr:cNvSpPr txBox="1"/>
      </xdr:nvSpPr>
      <xdr:spPr>
        <a:xfrm>
          <a:off x="9258300" y="17995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2" name="フローチャート: 判断 461"/>
        <xdr:cNvSpPr/>
      </xdr:nvSpPr>
      <xdr:spPr>
        <a:xfrm>
          <a:off x="9192260" y="180172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3" name="フローチャート: 判断 462"/>
        <xdr:cNvSpPr/>
      </xdr:nvSpPr>
      <xdr:spPr>
        <a:xfrm>
          <a:off x="8445500" y="18056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4" name="フローチャート: 判断 463"/>
        <xdr:cNvSpPr/>
      </xdr:nvSpPr>
      <xdr:spPr>
        <a:xfrm>
          <a:off x="7670800" y="180601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5" name="フローチャート: 判断 464"/>
        <xdr:cNvSpPr/>
      </xdr:nvSpPr>
      <xdr:spPr>
        <a:xfrm>
          <a:off x="6873240" y="18055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44295</xdr:rowOff>
    </xdr:from>
    <xdr:to>
      <xdr:col>36</xdr:col>
      <xdr:colOff>165100</xdr:colOff>
      <xdr:row>107</xdr:row>
      <xdr:rowOff>145895</xdr:rowOff>
    </xdr:to>
    <xdr:sp macro="" textlink="">
      <xdr:nvSpPr>
        <xdr:cNvPr id="466" name="フローチャート: 判断 465"/>
        <xdr:cNvSpPr/>
      </xdr:nvSpPr>
      <xdr:spPr>
        <a:xfrm>
          <a:off x="6098540" y="179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73702</xdr:rowOff>
    </xdr:from>
    <xdr:to>
      <xdr:col>55</xdr:col>
      <xdr:colOff>50800</xdr:colOff>
      <xdr:row>100</xdr:row>
      <xdr:rowOff>3852</xdr:rowOff>
    </xdr:to>
    <xdr:sp macro="" textlink="">
      <xdr:nvSpPr>
        <xdr:cNvPr id="472" name="楕円 471"/>
        <xdr:cNvSpPr/>
      </xdr:nvSpPr>
      <xdr:spPr>
        <a:xfrm>
          <a:off x="9192260" y="166700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26729</xdr:rowOff>
    </xdr:from>
    <xdr:ext cx="690189" cy="259045"/>
    <xdr:sp macro="" textlink="">
      <xdr:nvSpPr>
        <xdr:cNvPr id="473" name="【港湾・漁港】&#10;一人当たり有形固定資産（償却資産）額該当値テキスト"/>
        <xdr:cNvSpPr txBox="1"/>
      </xdr:nvSpPr>
      <xdr:spPr>
        <a:xfrm>
          <a:off x="9258300" y="166230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150913</xdr:rowOff>
    </xdr:from>
    <xdr:to>
      <xdr:col>50</xdr:col>
      <xdr:colOff>165100</xdr:colOff>
      <xdr:row>106</xdr:row>
      <xdr:rowOff>81063</xdr:rowOff>
    </xdr:to>
    <xdr:sp macro="" textlink="">
      <xdr:nvSpPr>
        <xdr:cNvPr id="474" name="楕円 473"/>
        <xdr:cNvSpPr/>
      </xdr:nvSpPr>
      <xdr:spPr>
        <a:xfrm>
          <a:off x="8445500" y="17753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124502</xdr:rowOff>
    </xdr:from>
    <xdr:to>
      <xdr:col>55</xdr:col>
      <xdr:colOff>0</xdr:colOff>
      <xdr:row>106</xdr:row>
      <xdr:rowOff>30263</xdr:rowOff>
    </xdr:to>
    <xdr:cxnSp macro="">
      <xdr:nvCxnSpPr>
        <xdr:cNvPr id="475" name="直線コネクタ 474"/>
        <xdr:cNvCxnSpPr/>
      </xdr:nvCxnSpPr>
      <xdr:spPr>
        <a:xfrm flipV="1">
          <a:off x="8496300" y="16720862"/>
          <a:ext cx="723900" cy="10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161096</xdr:rowOff>
    </xdr:from>
    <xdr:to>
      <xdr:col>46</xdr:col>
      <xdr:colOff>38100</xdr:colOff>
      <xdr:row>106</xdr:row>
      <xdr:rowOff>91246</xdr:rowOff>
    </xdr:to>
    <xdr:sp macro="" textlink="">
      <xdr:nvSpPr>
        <xdr:cNvPr id="476" name="楕円 475"/>
        <xdr:cNvSpPr/>
      </xdr:nvSpPr>
      <xdr:spPr>
        <a:xfrm>
          <a:off x="7670800" y="1776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30263</xdr:rowOff>
    </xdr:from>
    <xdr:to>
      <xdr:col>50</xdr:col>
      <xdr:colOff>114300</xdr:colOff>
      <xdr:row>106</xdr:row>
      <xdr:rowOff>40446</xdr:rowOff>
    </xdr:to>
    <xdr:cxnSp macro="">
      <xdr:nvCxnSpPr>
        <xdr:cNvPr id="477" name="直線コネクタ 476"/>
        <xdr:cNvCxnSpPr/>
      </xdr:nvCxnSpPr>
      <xdr:spPr>
        <a:xfrm flipV="1">
          <a:off x="7713980" y="17800103"/>
          <a:ext cx="78232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121391</xdr:rowOff>
    </xdr:from>
    <xdr:to>
      <xdr:col>41</xdr:col>
      <xdr:colOff>101600</xdr:colOff>
      <xdr:row>107</xdr:row>
      <xdr:rowOff>51541</xdr:rowOff>
    </xdr:to>
    <xdr:sp macro="" textlink="">
      <xdr:nvSpPr>
        <xdr:cNvPr id="478" name="楕円 477"/>
        <xdr:cNvSpPr/>
      </xdr:nvSpPr>
      <xdr:spPr>
        <a:xfrm>
          <a:off x="6873240" y="17891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40446</xdr:rowOff>
    </xdr:from>
    <xdr:to>
      <xdr:col>45</xdr:col>
      <xdr:colOff>177800</xdr:colOff>
      <xdr:row>107</xdr:row>
      <xdr:rowOff>741</xdr:rowOff>
    </xdr:to>
    <xdr:cxnSp macro="">
      <xdr:nvCxnSpPr>
        <xdr:cNvPr id="479" name="直線コネクタ 478"/>
        <xdr:cNvCxnSpPr/>
      </xdr:nvCxnSpPr>
      <xdr:spPr>
        <a:xfrm flipV="1">
          <a:off x="6924040" y="17810286"/>
          <a:ext cx="789940" cy="1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126473</xdr:rowOff>
    </xdr:from>
    <xdr:to>
      <xdr:col>36</xdr:col>
      <xdr:colOff>165100</xdr:colOff>
      <xdr:row>107</xdr:row>
      <xdr:rowOff>56623</xdr:rowOff>
    </xdr:to>
    <xdr:sp macro="" textlink="">
      <xdr:nvSpPr>
        <xdr:cNvPr id="480" name="楕円 479"/>
        <xdr:cNvSpPr/>
      </xdr:nvSpPr>
      <xdr:spPr>
        <a:xfrm>
          <a:off x="6098540" y="17896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741</xdr:rowOff>
    </xdr:from>
    <xdr:to>
      <xdr:col>41</xdr:col>
      <xdr:colOff>50800</xdr:colOff>
      <xdr:row>107</xdr:row>
      <xdr:rowOff>5823</xdr:rowOff>
    </xdr:to>
    <xdr:cxnSp macro="">
      <xdr:nvCxnSpPr>
        <xdr:cNvPr id="481" name="直線コネクタ 480"/>
        <xdr:cNvCxnSpPr/>
      </xdr:nvCxnSpPr>
      <xdr:spPr>
        <a:xfrm flipV="1">
          <a:off x="6149340" y="17938221"/>
          <a:ext cx="7747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40586</xdr:rowOff>
    </xdr:from>
    <xdr:ext cx="599010" cy="259045"/>
    <xdr:sp macro="" textlink="">
      <xdr:nvSpPr>
        <xdr:cNvPr id="482" name="n_1aveValue【港湾・漁港】&#10;一人当たり有形固定資産（償却資産）額"/>
        <xdr:cNvSpPr txBox="1"/>
      </xdr:nvSpPr>
      <xdr:spPr>
        <a:xfrm>
          <a:off x="8214575" y="181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43945</xdr:rowOff>
    </xdr:from>
    <xdr:ext cx="599010" cy="259045"/>
    <xdr:sp macro="" textlink="">
      <xdr:nvSpPr>
        <xdr:cNvPr id="483" name="n_2aveValue【港湾・漁港】&#10;一人当たり有形固定資産（償却資産）額"/>
        <xdr:cNvSpPr txBox="1"/>
      </xdr:nvSpPr>
      <xdr:spPr>
        <a:xfrm>
          <a:off x="7444955" y="1814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39363</xdr:rowOff>
    </xdr:from>
    <xdr:ext cx="599010" cy="259045"/>
    <xdr:sp macro="" textlink="">
      <xdr:nvSpPr>
        <xdr:cNvPr id="484" name="n_3aveValue【港湾・漁港】&#10;一人当たり有形固定資産（償却資産）額"/>
        <xdr:cNvSpPr txBox="1"/>
      </xdr:nvSpPr>
      <xdr:spPr>
        <a:xfrm>
          <a:off x="6670255" y="1814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137022</xdr:rowOff>
    </xdr:from>
    <xdr:ext cx="599010" cy="259045"/>
    <xdr:sp macro="" textlink="">
      <xdr:nvSpPr>
        <xdr:cNvPr id="485" name="n_4aveValue【港湾・漁港】&#10;一人当たり有形固定資産（償却資産）額"/>
        <xdr:cNvSpPr txBox="1"/>
      </xdr:nvSpPr>
      <xdr:spPr>
        <a:xfrm>
          <a:off x="5872695" y="1807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97590</xdr:rowOff>
    </xdr:from>
    <xdr:ext cx="599010" cy="259045"/>
    <xdr:sp macro="" textlink="">
      <xdr:nvSpPr>
        <xdr:cNvPr id="486" name="n_1mainValue【港湾・漁港】&#10;一人当たり有形固定資産（償却資産）額"/>
        <xdr:cNvSpPr txBox="1"/>
      </xdr:nvSpPr>
      <xdr:spPr>
        <a:xfrm>
          <a:off x="8214575" y="175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107773</xdr:rowOff>
    </xdr:from>
    <xdr:ext cx="599010" cy="259045"/>
    <xdr:sp macro="" textlink="">
      <xdr:nvSpPr>
        <xdr:cNvPr id="487" name="n_2mainValue【港湾・漁港】&#10;一人当たり有形固定資産（償却資産）額"/>
        <xdr:cNvSpPr txBox="1"/>
      </xdr:nvSpPr>
      <xdr:spPr>
        <a:xfrm>
          <a:off x="7444955" y="17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68068</xdr:rowOff>
    </xdr:from>
    <xdr:ext cx="599010" cy="259045"/>
    <xdr:sp macro="" textlink="">
      <xdr:nvSpPr>
        <xdr:cNvPr id="488" name="n_3mainValue【港湾・漁港】&#10;一人当たり有形固定資産（償却資産）額"/>
        <xdr:cNvSpPr txBox="1"/>
      </xdr:nvSpPr>
      <xdr:spPr>
        <a:xfrm>
          <a:off x="6670255" y="1767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73150</xdr:rowOff>
    </xdr:from>
    <xdr:ext cx="599010" cy="259045"/>
    <xdr:sp macro="" textlink="">
      <xdr:nvSpPr>
        <xdr:cNvPr id="489" name="n_4mainValue【港湾・漁港】&#10;一人当たり有形固定資産（償却資産）額"/>
        <xdr:cNvSpPr txBox="1"/>
      </xdr:nvSpPr>
      <xdr:spPr>
        <a:xfrm>
          <a:off x="5872695" y="1767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4" name="直線コネクタ 513"/>
        <xdr:cNvCxnSpPr/>
      </xdr:nvCxnSpPr>
      <xdr:spPr>
        <a:xfrm flipV="1">
          <a:off x="14375764" y="561213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5" name="【認定こども園・幼稚園・保育所】&#10;有形固定資産減価償却率最小値テキスト"/>
        <xdr:cNvSpPr txBox="1"/>
      </xdr:nvSpPr>
      <xdr:spPr>
        <a:xfrm>
          <a:off x="144145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6" name="直線コネクタ 515"/>
        <xdr:cNvCxnSpPr/>
      </xdr:nvCxnSpPr>
      <xdr:spPr>
        <a:xfrm>
          <a:off x="14287500" y="7012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7" name="【認定こども園・幼稚園・保育所】&#10;有形固定資産減価償却率最大値テキスト"/>
        <xdr:cNvSpPr txBox="1"/>
      </xdr:nvSpPr>
      <xdr:spPr>
        <a:xfrm>
          <a:off x="144145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18" name="直線コネクタ 517"/>
        <xdr:cNvCxnSpPr/>
      </xdr:nvCxnSpPr>
      <xdr:spPr>
        <a:xfrm>
          <a:off x="14287500" y="561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19" name="【認定こども園・幼稚園・保育所】&#10;有形固定資産減価償却率平均値テキスト"/>
        <xdr:cNvSpPr txBox="1"/>
      </xdr:nvSpPr>
      <xdr:spPr>
        <a:xfrm>
          <a:off x="14414500" y="626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xdr:cNvSpPr/>
      </xdr:nvSpPr>
      <xdr:spPr>
        <a:xfrm>
          <a:off x="14325600" y="628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1" name="フローチャート: 判断 520"/>
        <xdr:cNvSpPr/>
      </xdr:nvSpPr>
      <xdr:spPr>
        <a:xfrm>
          <a:off x="1357884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xdr:cNvSpPr/>
      </xdr:nvSpPr>
      <xdr:spPr>
        <a:xfrm>
          <a:off x="128041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xdr:cNvSpPr/>
      </xdr:nvSpPr>
      <xdr:spPr>
        <a:xfrm>
          <a:off x="120294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4" name="フローチャート: 判断 523"/>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530" name="楕円 529"/>
        <xdr:cNvSpPr/>
      </xdr:nvSpPr>
      <xdr:spPr>
        <a:xfrm>
          <a:off x="14325600" y="60680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531" name="【認定こども園・幼稚園・保育所】&#10;有形固定資産減価償却率該当値テキスト"/>
        <xdr:cNvSpPr txBox="1"/>
      </xdr:nvSpPr>
      <xdr:spPr>
        <a:xfrm>
          <a:off x="144145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149225</xdr:rowOff>
    </xdr:from>
    <xdr:to>
      <xdr:col>81</xdr:col>
      <xdr:colOff>101600</xdr:colOff>
      <xdr:row>36</xdr:row>
      <xdr:rowOff>79375</xdr:rowOff>
    </xdr:to>
    <xdr:sp macro="" textlink="">
      <xdr:nvSpPr>
        <xdr:cNvPr id="532" name="楕円 531"/>
        <xdr:cNvSpPr/>
      </xdr:nvSpPr>
      <xdr:spPr>
        <a:xfrm>
          <a:off x="13578840" y="601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28575</xdr:rowOff>
    </xdr:from>
    <xdr:to>
      <xdr:col>85</xdr:col>
      <xdr:colOff>127000</xdr:colOff>
      <xdr:row>36</xdr:row>
      <xdr:rowOff>83820</xdr:rowOff>
    </xdr:to>
    <xdr:cxnSp macro="">
      <xdr:nvCxnSpPr>
        <xdr:cNvPr id="533" name="直線コネクタ 532"/>
        <xdr:cNvCxnSpPr/>
      </xdr:nvCxnSpPr>
      <xdr:spPr>
        <a:xfrm>
          <a:off x="13629640" y="6063615"/>
          <a:ext cx="7467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534" name="楕円 533"/>
        <xdr:cNvSpPr/>
      </xdr:nvSpPr>
      <xdr:spPr>
        <a:xfrm>
          <a:off x="12804140" y="596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36</xdr:row>
      <xdr:rowOff>28575</xdr:rowOff>
    </xdr:to>
    <xdr:cxnSp macro="">
      <xdr:nvCxnSpPr>
        <xdr:cNvPr id="535" name="直線コネクタ 534"/>
        <xdr:cNvCxnSpPr/>
      </xdr:nvCxnSpPr>
      <xdr:spPr>
        <a:xfrm>
          <a:off x="12854940" y="601218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34925</xdr:rowOff>
    </xdr:from>
    <xdr:to>
      <xdr:col>72</xdr:col>
      <xdr:colOff>38100</xdr:colOff>
      <xdr:row>35</xdr:row>
      <xdr:rowOff>136525</xdr:rowOff>
    </xdr:to>
    <xdr:sp macro="" textlink="">
      <xdr:nvSpPr>
        <xdr:cNvPr id="536" name="楕円 535"/>
        <xdr:cNvSpPr/>
      </xdr:nvSpPr>
      <xdr:spPr>
        <a:xfrm>
          <a:off x="12029440" y="5902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85725</xdr:rowOff>
    </xdr:from>
    <xdr:to>
      <xdr:col>76</xdr:col>
      <xdr:colOff>114300</xdr:colOff>
      <xdr:row>35</xdr:row>
      <xdr:rowOff>144780</xdr:rowOff>
    </xdr:to>
    <xdr:cxnSp macro="">
      <xdr:nvCxnSpPr>
        <xdr:cNvPr id="537" name="直線コネクタ 536"/>
        <xdr:cNvCxnSpPr/>
      </xdr:nvCxnSpPr>
      <xdr:spPr>
        <a:xfrm>
          <a:off x="12072620" y="5953125"/>
          <a:ext cx="78232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145415</xdr:rowOff>
    </xdr:from>
    <xdr:to>
      <xdr:col>67</xdr:col>
      <xdr:colOff>101600</xdr:colOff>
      <xdr:row>35</xdr:row>
      <xdr:rowOff>75565</xdr:rowOff>
    </xdr:to>
    <xdr:sp macro="" textlink="">
      <xdr:nvSpPr>
        <xdr:cNvPr id="538" name="楕円 537"/>
        <xdr:cNvSpPr/>
      </xdr:nvSpPr>
      <xdr:spPr>
        <a:xfrm>
          <a:off x="11231880" y="5845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24765</xdr:rowOff>
    </xdr:from>
    <xdr:to>
      <xdr:col>71</xdr:col>
      <xdr:colOff>177800</xdr:colOff>
      <xdr:row>35</xdr:row>
      <xdr:rowOff>85725</xdr:rowOff>
    </xdr:to>
    <xdr:cxnSp macro="">
      <xdr:nvCxnSpPr>
        <xdr:cNvPr id="539" name="直線コネクタ 538"/>
        <xdr:cNvCxnSpPr/>
      </xdr:nvCxnSpPr>
      <xdr:spPr>
        <a:xfrm>
          <a:off x="11282680" y="5892165"/>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540" name="n_1aveValue【認定こども園・幼稚園・保育所】&#10;有形固定資産減価償却率"/>
        <xdr:cNvSpPr txBox="1"/>
      </xdr:nvSpPr>
      <xdr:spPr>
        <a:xfrm>
          <a:off x="134372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41" name="n_2aveValue【認定こども園・幼稚園・保育所】&#10;有形固定資産減価償却率"/>
        <xdr:cNvSpPr txBox="1"/>
      </xdr:nvSpPr>
      <xdr:spPr>
        <a:xfrm>
          <a:off x="126752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542" name="n_3aveValue【認定こども園・幼稚園・保育所】&#10;有形固定資産減価償却率"/>
        <xdr:cNvSpPr txBox="1"/>
      </xdr:nvSpPr>
      <xdr:spPr>
        <a:xfrm>
          <a:off x="119005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543" name="n_4aveValue【認定こども園・幼稚園・保育所】&#10;有形固定資産減価償却率"/>
        <xdr:cNvSpPr txBox="1"/>
      </xdr:nvSpPr>
      <xdr:spPr>
        <a:xfrm>
          <a:off x="1110298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95902</xdr:rowOff>
    </xdr:from>
    <xdr:ext cx="405111" cy="259045"/>
    <xdr:sp macro="" textlink="">
      <xdr:nvSpPr>
        <xdr:cNvPr id="544" name="n_1mainValue【認定こども園・幼稚園・保育所】&#10;有形固定資産減価償却率"/>
        <xdr:cNvSpPr txBox="1"/>
      </xdr:nvSpPr>
      <xdr:spPr>
        <a:xfrm>
          <a:off x="134372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545" name="n_2mainValue【認定こども園・幼稚園・保育所】&#10;有形固定資産減価償却率"/>
        <xdr:cNvSpPr txBox="1"/>
      </xdr:nvSpPr>
      <xdr:spPr>
        <a:xfrm>
          <a:off x="126752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153052</xdr:rowOff>
    </xdr:from>
    <xdr:ext cx="405111" cy="259045"/>
    <xdr:sp macro="" textlink="">
      <xdr:nvSpPr>
        <xdr:cNvPr id="546" name="n_3mainValue【認定こども園・幼稚園・保育所】&#10;有形固定資産減価償却率"/>
        <xdr:cNvSpPr txBox="1"/>
      </xdr:nvSpPr>
      <xdr:spPr>
        <a:xfrm>
          <a:off x="119005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92092</xdr:rowOff>
    </xdr:from>
    <xdr:ext cx="405111" cy="259045"/>
    <xdr:sp macro="" textlink="">
      <xdr:nvSpPr>
        <xdr:cNvPr id="547" name="n_4mainValue【認定こども園・幼稚園・保育所】&#10;有形固定資産減価償却率"/>
        <xdr:cNvSpPr txBox="1"/>
      </xdr:nvSpPr>
      <xdr:spPr>
        <a:xfrm>
          <a:off x="1110298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1" name="直線コネクタ 570"/>
        <xdr:cNvCxnSpPr/>
      </xdr:nvCxnSpPr>
      <xdr:spPr>
        <a:xfrm flipV="1">
          <a:off x="19509104" y="560070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2" name="【認定こども園・幼稚園・保育所】&#10;一人当たり面積最小値テキスト"/>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3" name="直線コネクタ 572"/>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4" name="【認定こども園・幼稚園・保育所】&#10;一人当たり面積最大値テキスト"/>
        <xdr:cNvSpPr txBox="1"/>
      </xdr:nvSpPr>
      <xdr:spPr>
        <a:xfrm>
          <a:off x="19547840" y="53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5" name="直線コネクタ 574"/>
        <xdr:cNvCxnSpPr/>
      </xdr:nvCxnSpPr>
      <xdr:spPr>
        <a:xfrm>
          <a:off x="19443700" y="560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576" name="【認定こども園・幼稚園・保育所】&#10;一人当たり面積平均値テキスト"/>
        <xdr:cNvSpPr txBox="1"/>
      </xdr:nvSpPr>
      <xdr:spPr>
        <a:xfrm>
          <a:off x="1954784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7" name="フローチャート: 判断 576"/>
        <xdr:cNvSpPr/>
      </xdr:nvSpPr>
      <xdr:spPr>
        <a:xfrm>
          <a:off x="19458940" y="6456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78" name="フローチャート: 判断 577"/>
        <xdr:cNvSpPr/>
      </xdr:nvSpPr>
      <xdr:spPr>
        <a:xfrm>
          <a:off x="18735040" y="646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9" name="フローチャート: 判断 578"/>
        <xdr:cNvSpPr/>
      </xdr:nvSpPr>
      <xdr:spPr>
        <a:xfrm>
          <a:off x="179374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0" name="フローチャート: 判断 579"/>
        <xdr:cNvSpPr/>
      </xdr:nvSpPr>
      <xdr:spPr>
        <a:xfrm>
          <a:off x="1716278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10160</xdr:rowOff>
    </xdr:from>
    <xdr:to>
      <xdr:col>98</xdr:col>
      <xdr:colOff>38100</xdr:colOff>
      <xdr:row>39</xdr:row>
      <xdr:rowOff>111760</xdr:rowOff>
    </xdr:to>
    <xdr:sp macro="" textlink="">
      <xdr:nvSpPr>
        <xdr:cNvPr id="581" name="フローチャート: 判断 580"/>
        <xdr:cNvSpPr/>
      </xdr:nvSpPr>
      <xdr:spPr>
        <a:xfrm>
          <a:off x="16388080" y="6548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78740</xdr:rowOff>
    </xdr:from>
    <xdr:to>
      <xdr:col>116</xdr:col>
      <xdr:colOff>114300</xdr:colOff>
      <xdr:row>40</xdr:row>
      <xdr:rowOff>8890</xdr:rowOff>
    </xdr:to>
    <xdr:sp macro="" textlink="">
      <xdr:nvSpPr>
        <xdr:cNvPr id="587" name="楕円 586"/>
        <xdr:cNvSpPr/>
      </xdr:nvSpPr>
      <xdr:spPr>
        <a:xfrm>
          <a:off x="19458940" y="661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57167</xdr:rowOff>
    </xdr:from>
    <xdr:ext cx="469744" cy="259045"/>
    <xdr:sp macro="" textlink="">
      <xdr:nvSpPr>
        <xdr:cNvPr id="588" name="【認定こども園・幼稚園・保育所】&#10;一人当たり面積該当値テキスト"/>
        <xdr:cNvSpPr txBox="1"/>
      </xdr:nvSpPr>
      <xdr:spPr>
        <a:xfrm>
          <a:off x="1954784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589" name="楕円 588"/>
        <xdr:cNvSpPr/>
      </xdr:nvSpPr>
      <xdr:spPr>
        <a:xfrm>
          <a:off x="18735040" y="6624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129540</xdr:rowOff>
    </xdr:from>
    <xdr:to>
      <xdr:col>116</xdr:col>
      <xdr:colOff>63500</xdr:colOff>
      <xdr:row>39</xdr:row>
      <xdr:rowOff>137160</xdr:rowOff>
    </xdr:to>
    <xdr:cxnSp macro="">
      <xdr:nvCxnSpPr>
        <xdr:cNvPr id="590" name="直線コネクタ 589"/>
        <xdr:cNvCxnSpPr/>
      </xdr:nvCxnSpPr>
      <xdr:spPr>
        <a:xfrm flipV="1">
          <a:off x="18778220" y="666750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591" name="楕円 590"/>
        <xdr:cNvSpPr/>
      </xdr:nvSpPr>
      <xdr:spPr>
        <a:xfrm>
          <a:off x="1793748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39</xdr:row>
      <xdr:rowOff>148590</xdr:rowOff>
    </xdr:to>
    <xdr:cxnSp macro="">
      <xdr:nvCxnSpPr>
        <xdr:cNvPr id="592" name="直線コネクタ 591"/>
        <xdr:cNvCxnSpPr/>
      </xdr:nvCxnSpPr>
      <xdr:spPr>
        <a:xfrm flipV="1">
          <a:off x="17988280" y="667512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593" name="楕円 592"/>
        <xdr:cNvSpPr/>
      </xdr:nvSpPr>
      <xdr:spPr>
        <a:xfrm>
          <a:off x="1716278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39</xdr:row>
      <xdr:rowOff>156210</xdr:rowOff>
    </xdr:to>
    <xdr:cxnSp macro="">
      <xdr:nvCxnSpPr>
        <xdr:cNvPr id="594" name="直線コネクタ 593"/>
        <xdr:cNvCxnSpPr/>
      </xdr:nvCxnSpPr>
      <xdr:spPr>
        <a:xfrm flipV="1">
          <a:off x="17213580" y="66865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109220</xdr:rowOff>
    </xdr:from>
    <xdr:to>
      <xdr:col>98</xdr:col>
      <xdr:colOff>38100</xdr:colOff>
      <xdr:row>40</xdr:row>
      <xdr:rowOff>39370</xdr:rowOff>
    </xdr:to>
    <xdr:sp macro="" textlink="">
      <xdr:nvSpPr>
        <xdr:cNvPr id="595" name="楕円 594"/>
        <xdr:cNvSpPr/>
      </xdr:nvSpPr>
      <xdr:spPr>
        <a:xfrm>
          <a:off x="16388080" y="664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39</xdr:row>
      <xdr:rowOff>160020</xdr:rowOff>
    </xdr:to>
    <xdr:cxnSp macro="">
      <xdr:nvCxnSpPr>
        <xdr:cNvPr id="596" name="直線コネクタ 595"/>
        <xdr:cNvCxnSpPr/>
      </xdr:nvCxnSpPr>
      <xdr:spPr>
        <a:xfrm flipV="1">
          <a:off x="16431260" y="66941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597" name="n_1aveValue【認定こども園・幼稚園・保育所】&#10;一人当たり面積"/>
        <xdr:cNvSpPr txBox="1"/>
      </xdr:nvSpPr>
      <xdr:spPr>
        <a:xfrm>
          <a:off x="185611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98" name="n_2aveValue【認定こども園・幼稚園・保育所】&#10;一人当たり面積"/>
        <xdr:cNvSpPr txBox="1"/>
      </xdr:nvSpPr>
      <xdr:spPr>
        <a:xfrm>
          <a:off x="177762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99" name="n_3aveValue【認定こども園・幼稚園・保育所】&#10;一人当たり面積"/>
        <xdr:cNvSpPr txBox="1"/>
      </xdr:nvSpPr>
      <xdr:spPr>
        <a:xfrm>
          <a:off x="1700156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128287</xdr:rowOff>
    </xdr:from>
    <xdr:ext cx="469744" cy="259045"/>
    <xdr:sp macro="" textlink="">
      <xdr:nvSpPr>
        <xdr:cNvPr id="600" name="n_4aveValue【認定こども園・幼稚園・保育所】&#10;一人当たり面積"/>
        <xdr:cNvSpPr txBox="1"/>
      </xdr:nvSpPr>
      <xdr:spPr>
        <a:xfrm>
          <a:off x="1622686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601" name="n_1mainValue【認定こども園・幼稚園・保育所】&#10;一人当たり面積"/>
        <xdr:cNvSpPr txBox="1"/>
      </xdr:nvSpPr>
      <xdr:spPr>
        <a:xfrm>
          <a:off x="1856112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602" name="n_2mainValue【認定こども園・幼稚園・保育所】&#10;一人当たり面積"/>
        <xdr:cNvSpPr txBox="1"/>
      </xdr:nvSpPr>
      <xdr:spPr>
        <a:xfrm>
          <a:off x="1777626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603" name="n_3mainValue【認定こども園・幼稚園・保育所】&#10;一人当たり面積"/>
        <xdr:cNvSpPr txBox="1"/>
      </xdr:nvSpPr>
      <xdr:spPr>
        <a:xfrm>
          <a:off x="1700156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30497</xdr:rowOff>
    </xdr:from>
    <xdr:ext cx="469744" cy="259045"/>
    <xdr:sp macro="" textlink="">
      <xdr:nvSpPr>
        <xdr:cNvPr id="604" name="n_4mainValue【認定こども園・幼稚園・保育所】&#10;一人当たり面積"/>
        <xdr:cNvSpPr txBox="1"/>
      </xdr:nvSpPr>
      <xdr:spPr>
        <a:xfrm>
          <a:off x="16226867"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1" name="直線コネクタ 630"/>
        <xdr:cNvCxnSpPr/>
      </xdr:nvCxnSpPr>
      <xdr:spPr>
        <a:xfrm flipV="1">
          <a:off x="14375764" y="931980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2" name="【学校施設】&#10;有形固定資産減価償却率最小値テキスト"/>
        <xdr:cNvSpPr txBox="1"/>
      </xdr:nvSpPr>
      <xdr:spPr>
        <a:xfrm>
          <a:off x="14414500" y="1079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3" name="直線コネクタ 632"/>
        <xdr:cNvCxnSpPr/>
      </xdr:nvCxnSpPr>
      <xdr:spPr>
        <a:xfrm>
          <a:off x="14287500" y="1079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4" name="【学校施設】&#10;有形固定資産減価償却率最大値テキスト"/>
        <xdr:cNvSpPr txBox="1"/>
      </xdr:nvSpPr>
      <xdr:spPr>
        <a:xfrm>
          <a:off x="14414500" y="909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5" name="直線コネクタ 634"/>
        <xdr:cNvCxnSpPr/>
      </xdr:nvCxnSpPr>
      <xdr:spPr>
        <a:xfrm>
          <a:off x="1428750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636" name="【学校施設】&#10;有形固定資産減価償却率平均値テキスト"/>
        <xdr:cNvSpPr txBox="1"/>
      </xdr:nvSpPr>
      <xdr:spPr>
        <a:xfrm>
          <a:off x="14414500" y="9840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7" name="フローチャート: 判断 636"/>
        <xdr:cNvSpPr/>
      </xdr:nvSpPr>
      <xdr:spPr>
        <a:xfrm>
          <a:off x="14325600" y="99852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35788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9" name="フローチャート: 判断 638"/>
        <xdr:cNvSpPr/>
      </xdr:nvSpPr>
      <xdr:spPr>
        <a:xfrm>
          <a:off x="1280414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0" name="フローチャート: 判断 639"/>
        <xdr:cNvSpPr/>
      </xdr:nvSpPr>
      <xdr:spPr>
        <a:xfrm>
          <a:off x="12029440" y="9926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30843</xdr:rowOff>
    </xdr:from>
    <xdr:to>
      <xdr:col>67</xdr:col>
      <xdr:colOff>101600</xdr:colOff>
      <xdr:row>58</xdr:row>
      <xdr:rowOff>132443</xdr:rowOff>
    </xdr:to>
    <xdr:sp macro="" textlink="">
      <xdr:nvSpPr>
        <xdr:cNvPr id="641" name="フローチャート: 判断 640"/>
        <xdr:cNvSpPr/>
      </xdr:nvSpPr>
      <xdr:spPr>
        <a:xfrm>
          <a:off x="11231880" y="97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647" name="楕円 646"/>
        <xdr:cNvSpPr/>
      </xdr:nvSpPr>
      <xdr:spPr>
        <a:xfrm>
          <a:off x="14325600" y="100538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141531</xdr:rowOff>
    </xdr:from>
    <xdr:ext cx="405111" cy="259045"/>
    <xdr:sp macro="" textlink="">
      <xdr:nvSpPr>
        <xdr:cNvPr id="648" name="【学校施設】&#10;有形固定資産減価償却率該当値テキスト"/>
        <xdr:cNvSpPr txBox="1"/>
      </xdr:nvSpPr>
      <xdr:spPr>
        <a:xfrm>
          <a:off x="14414500" y="1003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649" name="楕円 648"/>
        <xdr:cNvSpPr/>
      </xdr:nvSpPr>
      <xdr:spPr>
        <a:xfrm>
          <a:off x="1357884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94706</xdr:rowOff>
    </xdr:to>
    <xdr:cxnSp macro="">
      <xdr:nvCxnSpPr>
        <xdr:cNvPr id="650" name="直線コネクタ 649"/>
        <xdr:cNvCxnSpPr/>
      </xdr:nvCxnSpPr>
      <xdr:spPr>
        <a:xfrm flipV="1">
          <a:off x="13629640" y="10100854"/>
          <a:ext cx="74676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xdr:rowOff>
    </xdr:from>
    <xdr:to>
      <xdr:col>76</xdr:col>
      <xdr:colOff>165100</xdr:colOff>
      <xdr:row>60</xdr:row>
      <xdr:rowOff>106317</xdr:rowOff>
    </xdr:to>
    <xdr:sp macro="" textlink="">
      <xdr:nvSpPr>
        <xdr:cNvPr id="651" name="楕円 650"/>
        <xdr:cNvSpPr/>
      </xdr:nvSpPr>
      <xdr:spPr>
        <a:xfrm>
          <a:off x="1280414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94706</xdr:rowOff>
    </xdr:to>
    <xdr:cxnSp macro="">
      <xdr:nvCxnSpPr>
        <xdr:cNvPr id="652" name="直線コネクタ 651"/>
        <xdr:cNvCxnSpPr/>
      </xdr:nvCxnSpPr>
      <xdr:spPr>
        <a:xfrm>
          <a:off x="12854940" y="10113917"/>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653" name="楕円 652"/>
        <xdr:cNvSpPr/>
      </xdr:nvSpPr>
      <xdr:spPr>
        <a:xfrm>
          <a:off x="12029440" y="99983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158387</xdr:rowOff>
    </xdr:from>
    <xdr:to>
      <xdr:col>76</xdr:col>
      <xdr:colOff>114300</xdr:colOff>
      <xdr:row>60</xdr:row>
      <xdr:rowOff>55517</xdr:rowOff>
    </xdr:to>
    <xdr:cxnSp macro="">
      <xdr:nvCxnSpPr>
        <xdr:cNvPr id="654" name="直線コネクタ 653"/>
        <xdr:cNvCxnSpPr/>
      </xdr:nvCxnSpPr>
      <xdr:spPr>
        <a:xfrm>
          <a:off x="12072620" y="10049147"/>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91259</xdr:rowOff>
    </xdr:from>
    <xdr:to>
      <xdr:col>67</xdr:col>
      <xdr:colOff>101600</xdr:colOff>
      <xdr:row>60</xdr:row>
      <xdr:rowOff>21409</xdr:rowOff>
    </xdr:to>
    <xdr:sp macro="" textlink="">
      <xdr:nvSpPr>
        <xdr:cNvPr id="655" name="楕円 654"/>
        <xdr:cNvSpPr/>
      </xdr:nvSpPr>
      <xdr:spPr>
        <a:xfrm>
          <a:off x="11231880" y="9982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142059</xdr:rowOff>
    </xdr:from>
    <xdr:to>
      <xdr:col>71</xdr:col>
      <xdr:colOff>177800</xdr:colOff>
      <xdr:row>59</xdr:row>
      <xdr:rowOff>158387</xdr:rowOff>
    </xdr:to>
    <xdr:cxnSp macro="">
      <xdr:nvCxnSpPr>
        <xdr:cNvPr id="656" name="直線コネクタ 655"/>
        <xdr:cNvCxnSpPr/>
      </xdr:nvCxnSpPr>
      <xdr:spPr>
        <a:xfrm>
          <a:off x="11282680" y="10032819"/>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57" name="n_1aveValue【学校施設】&#10;有形固定資産減価償却率"/>
        <xdr:cNvSpPr txBox="1"/>
      </xdr:nvSpPr>
      <xdr:spPr>
        <a:xfrm>
          <a:off x="13437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58" name="n_2aveValue【学校施設】&#10;有形固定資産減価償却率"/>
        <xdr:cNvSpPr txBox="1"/>
      </xdr:nvSpPr>
      <xdr:spPr>
        <a:xfrm>
          <a:off x="12675244"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59" name="n_3aveValue【学校施設】&#10;有形固定資産減価償却率"/>
        <xdr:cNvSpPr txBox="1"/>
      </xdr:nvSpPr>
      <xdr:spPr>
        <a:xfrm>
          <a:off x="11900544" y="970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60" name="n_4aveValue【学校施設】&#10;有形固定資産減価償却率"/>
        <xdr:cNvSpPr txBox="1"/>
      </xdr:nvSpPr>
      <xdr:spPr>
        <a:xfrm>
          <a:off x="11102984" y="953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136633</xdr:rowOff>
    </xdr:from>
    <xdr:ext cx="405111" cy="259045"/>
    <xdr:sp macro="" textlink="">
      <xdr:nvSpPr>
        <xdr:cNvPr id="661" name="n_1mainValue【学校施設】&#10;有形固定資産減価償却率"/>
        <xdr:cNvSpPr txBox="1"/>
      </xdr:nvSpPr>
      <xdr:spPr>
        <a:xfrm>
          <a:off x="13437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662" name="n_2mainValue【学校施設】&#10;有形固定資産減価償却率"/>
        <xdr:cNvSpPr txBox="1"/>
      </xdr:nvSpPr>
      <xdr:spPr>
        <a:xfrm>
          <a:off x="126752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28864</xdr:rowOff>
    </xdr:from>
    <xdr:ext cx="405111" cy="259045"/>
    <xdr:sp macro="" textlink="">
      <xdr:nvSpPr>
        <xdr:cNvPr id="663" name="n_3mainValue【学校施設】&#10;有形固定資産減価償却率"/>
        <xdr:cNvSpPr txBox="1"/>
      </xdr:nvSpPr>
      <xdr:spPr>
        <a:xfrm>
          <a:off x="11900544"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64" name="n_4mainValue【学校施設】&#10;有形固定資産減価償却率"/>
        <xdr:cNvSpPr txBox="1"/>
      </xdr:nvSpPr>
      <xdr:spPr>
        <a:xfrm>
          <a:off x="1110298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7" name="直線コネクタ 686"/>
        <xdr:cNvCxnSpPr/>
      </xdr:nvCxnSpPr>
      <xdr:spPr>
        <a:xfrm flipV="1">
          <a:off x="19509104" y="9260891"/>
          <a:ext cx="0" cy="138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88" name="【学校施設】&#10;一人当たり面積最小値テキスト"/>
        <xdr:cNvSpPr txBox="1"/>
      </xdr:nvSpPr>
      <xdr:spPr>
        <a:xfrm>
          <a:off x="19547840" y="106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89" name="直線コネクタ 688"/>
        <xdr:cNvCxnSpPr/>
      </xdr:nvCxnSpPr>
      <xdr:spPr>
        <a:xfrm>
          <a:off x="19443700" y="10642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0" name="【学校施設】&#10;一人当たり面積最大値テキスト"/>
        <xdr:cNvSpPr txBox="1"/>
      </xdr:nvSpPr>
      <xdr:spPr>
        <a:xfrm>
          <a:off x="19547840" y="904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1" name="直線コネクタ 690"/>
        <xdr:cNvCxnSpPr/>
      </xdr:nvCxnSpPr>
      <xdr:spPr>
        <a:xfrm>
          <a:off x="19443700" y="92608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92" name="【学校施設】&#10;一人当たり面積平均値テキスト"/>
        <xdr:cNvSpPr txBox="1"/>
      </xdr:nvSpPr>
      <xdr:spPr>
        <a:xfrm>
          <a:off x="19547840" y="10083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3" name="フローチャート: 判断 692"/>
        <xdr:cNvSpPr/>
      </xdr:nvSpPr>
      <xdr:spPr>
        <a:xfrm>
          <a:off x="19458940" y="101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4" name="フローチャート: 判断 693"/>
        <xdr:cNvSpPr/>
      </xdr:nvSpPr>
      <xdr:spPr>
        <a:xfrm>
          <a:off x="18735040" y="10131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5" name="フローチャート: 判断 694"/>
        <xdr:cNvSpPr/>
      </xdr:nvSpPr>
      <xdr:spPr>
        <a:xfrm>
          <a:off x="17937480" y="10151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6" name="フローチャート: 判断 695"/>
        <xdr:cNvSpPr/>
      </xdr:nvSpPr>
      <xdr:spPr>
        <a:xfrm>
          <a:off x="17162780" y="101785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116992</xdr:rowOff>
    </xdr:from>
    <xdr:to>
      <xdr:col>98</xdr:col>
      <xdr:colOff>38100</xdr:colOff>
      <xdr:row>60</xdr:row>
      <xdr:rowOff>47142</xdr:rowOff>
    </xdr:to>
    <xdr:sp macro="" textlink="">
      <xdr:nvSpPr>
        <xdr:cNvPr id="697" name="フローチャート: 判断 696"/>
        <xdr:cNvSpPr/>
      </xdr:nvSpPr>
      <xdr:spPr>
        <a:xfrm>
          <a:off x="16388080" y="100077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151740</xdr:rowOff>
    </xdr:from>
    <xdr:to>
      <xdr:col>116</xdr:col>
      <xdr:colOff>114300</xdr:colOff>
      <xdr:row>56</xdr:row>
      <xdr:rowOff>81890</xdr:rowOff>
    </xdr:to>
    <xdr:sp macro="" textlink="">
      <xdr:nvSpPr>
        <xdr:cNvPr id="703" name="楕円 702"/>
        <xdr:cNvSpPr/>
      </xdr:nvSpPr>
      <xdr:spPr>
        <a:xfrm>
          <a:off x="19458940" y="937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3167</xdr:rowOff>
    </xdr:from>
    <xdr:ext cx="469744" cy="259045"/>
    <xdr:sp macro="" textlink="">
      <xdr:nvSpPr>
        <xdr:cNvPr id="704" name="【学校施設】&#10;一人当たり面積該当値テキスト"/>
        <xdr:cNvSpPr txBox="1"/>
      </xdr:nvSpPr>
      <xdr:spPr>
        <a:xfrm>
          <a:off x="19547840" y="922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139853</xdr:rowOff>
    </xdr:from>
    <xdr:to>
      <xdr:col>112</xdr:col>
      <xdr:colOff>38100</xdr:colOff>
      <xdr:row>56</xdr:row>
      <xdr:rowOff>70003</xdr:rowOff>
    </xdr:to>
    <xdr:sp macro="" textlink="">
      <xdr:nvSpPr>
        <xdr:cNvPr id="705" name="楕円 704"/>
        <xdr:cNvSpPr/>
      </xdr:nvSpPr>
      <xdr:spPr>
        <a:xfrm>
          <a:off x="18735040" y="9360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19203</xdr:rowOff>
    </xdr:from>
    <xdr:to>
      <xdr:col>116</xdr:col>
      <xdr:colOff>63500</xdr:colOff>
      <xdr:row>56</xdr:row>
      <xdr:rowOff>31090</xdr:rowOff>
    </xdr:to>
    <xdr:cxnSp macro="">
      <xdr:nvCxnSpPr>
        <xdr:cNvPr id="706" name="直線コネクタ 705"/>
        <xdr:cNvCxnSpPr/>
      </xdr:nvCxnSpPr>
      <xdr:spPr>
        <a:xfrm>
          <a:off x="18778220" y="9407043"/>
          <a:ext cx="73152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11379</xdr:rowOff>
    </xdr:from>
    <xdr:to>
      <xdr:col>107</xdr:col>
      <xdr:colOff>101600</xdr:colOff>
      <xdr:row>56</xdr:row>
      <xdr:rowOff>112979</xdr:rowOff>
    </xdr:to>
    <xdr:sp macro="" textlink="">
      <xdr:nvSpPr>
        <xdr:cNvPr id="707" name="楕円 706"/>
        <xdr:cNvSpPr/>
      </xdr:nvSpPr>
      <xdr:spPr>
        <a:xfrm>
          <a:off x="17937480" y="93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19203</xdr:rowOff>
    </xdr:from>
    <xdr:to>
      <xdr:col>111</xdr:col>
      <xdr:colOff>177800</xdr:colOff>
      <xdr:row>56</xdr:row>
      <xdr:rowOff>62179</xdr:rowOff>
    </xdr:to>
    <xdr:cxnSp macro="">
      <xdr:nvCxnSpPr>
        <xdr:cNvPr id="708" name="直線コネクタ 707"/>
        <xdr:cNvCxnSpPr/>
      </xdr:nvCxnSpPr>
      <xdr:spPr>
        <a:xfrm flipV="1">
          <a:off x="17988280" y="9407043"/>
          <a:ext cx="78994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63500</xdr:rowOff>
    </xdr:from>
    <xdr:to>
      <xdr:col>102</xdr:col>
      <xdr:colOff>165100</xdr:colOff>
      <xdr:row>56</xdr:row>
      <xdr:rowOff>165100</xdr:rowOff>
    </xdr:to>
    <xdr:sp macro="" textlink="">
      <xdr:nvSpPr>
        <xdr:cNvPr id="709" name="楕円 708"/>
        <xdr:cNvSpPr/>
      </xdr:nvSpPr>
      <xdr:spPr>
        <a:xfrm>
          <a:off x="1716278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62179</xdr:rowOff>
    </xdr:from>
    <xdr:to>
      <xdr:col>107</xdr:col>
      <xdr:colOff>50800</xdr:colOff>
      <xdr:row>56</xdr:row>
      <xdr:rowOff>114300</xdr:rowOff>
    </xdr:to>
    <xdr:cxnSp macro="">
      <xdr:nvCxnSpPr>
        <xdr:cNvPr id="710" name="直線コネクタ 709"/>
        <xdr:cNvCxnSpPr/>
      </xdr:nvCxnSpPr>
      <xdr:spPr>
        <a:xfrm flipV="1">
          <a:off x="17213580" y="9450019"/>
          <a:ext cx="7747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54</xdr:row>
      <xdr:rowOff>164084</xdr:rowOff>
    </xdr:from>
    <xdr:to>
      <xdr:col>98</xdr:col>
      <xdr:colOff>38100</xdr:colOff>
      <xdr:row>55</xdr:row>
      <xdr:rowOff>94234</xdr:rowOff>
    </xdr:to>
    <xdr:sp macro="" textlink="">
      <xdr:nvSpPr>
        <xdr:cNvPr id="711" name="楕円 710"/>
        <xdr:cNvSpPr/>
      </xdr:nvSpPr>
      <xdr:spPr>
        <a:xfrm>
          <a:off x="16388080" y="9216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43434</xdr:rowOff>
    </xdr:from>
    <xdr:to>
      <xdr:col>102</xdr:col>
      <xdr:colOff>114300</xdr:colOff>
      <xdr:row>56</xdr:row>
      <xdr:rowOff>114300</xdr:rowOff>
    </xdr:to>
    <xdr:cxnSp macro="">
      <xdr:nvCxnSpPr>
        <xdr:cNvPr id="712" name="直線コネクタ 711"/>
        <xdr:cNvCxnSpPr/>
      </xdr:nvCxnSpPr>
      <xdr:spPr>
        <a:xfrm>
          <a:off x="16431260" y="9263634"/>
          <a:ext cx="78232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713" name="n_1aveValue【学校施設】&#10;一人当たり面積"/>
        <xdr:cNvSpPr txBox="1"/>
      </xdr:nvSpPr>
      <xdr:spPr>
        <a:xfrm>
          <a:off x="18561127" y="102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714" name="n_2aveValue【学校施設】&#10;一人当たり面積"/>
        <xdr:cNvSpPr txBox="1"/>
      </xdr:nvSpPr>
      <xdr:spPr>
        <a:xfrm>
          <a:off x="17776267" y="102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715" name="n_3aveValue【学校施設】&#10;一人当たり面積"/>
        <xdr:cNvSpPr txBox="1"/>
      </xdr:nvSpPr>
      <xdr:spPr>
        <a:xfrm>
          <a:off x="17001567" y="1026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38269</xdr:rowOff>
    </xdr:from>
    <xdr:ext cx="469744" cy="259045"/>
    <xdr:sp macro="" textlink="">
      <xdr:nvSpPr>
        <xdr:cNvPr id="716" name="n_4aveValue【学校施設】&#10;一人当たり面積"/>
        <xdr:cNvSpPr txBox="1"/>
      </xdr:nvSpPr>
      <xdr:spPr>
        <a:xfrm>
          <a:off x="16226867" y="1009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86530</xdr:rowOff>
    </xdr:from>
    <xdr:ext cx="469744" cy="259045"/>
    <xdr:sp macro="" textlink="">
      <xdr:nvSpPr>
        <xdr:cNvPr id="717" name="n_1mainValue【学校施設】&#10;一人当たり面積"/>
        <xdr:cNvSpPr txBox="1"/>
      </xdr:nvSpPr>
      <xdr:spPr>
        <a:xfrm>
          <a:off x="18561127" y="913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129506</xdr:rowOff>
    </xdr:from>
    <xdr:ext cx="469744" cy="259045"/>
    <xdr:sp macro="" textlink="">
      <xdr:nvSpPr>
        <xdr:cNvPr id="718" name="n_2mainValue【学校施設】&#10;一人当たり面積"/>
        <xdr:cNvSpPr txBox="1"/>
      </xdr:nvSpPr>
      <xdr:spPr>
        <a:xfrm>
          <a:off x="17776267" y="918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10177</xdr:rowOff>
    </xdr:from>
    <xdr:ext cx="469744" cy="259045"/>
    <xdr:sp macro="" textlink="">
      <xdr:nvSpPr>
        <xdr:cNvPr id="719" name="n_3mainValue【学校施設】&#10;一人当たり面積"/>
        <xdr:cNvSpPr txBox="1"/>
      </xdr:nvSpPr>
      <xdr:spPr>
        <a:xfrm>
          <a:off x="17001567" y="923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110761</xdr:rowOff>
    </xdr:from>
    <xdr:ext cx="469744" cy="259045"/>
    <xdr:sp macro="" textlink="">
      <xdr:nvSpPr>
        <xdr:cNvPr id="720" name="n_4mainValue【学校施設】&#10;一人当たり面積"/>
        <xdr:cNvSpPr txBox="1"/>
      </xdr:nvSpPr>
      <xdr:spPr>
        <a:xfrm>
          <a:off x="16226867" y="899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5" name="直線コネクタ 744"/>
        <xdr:cNvCxnSpPr/>
      </xdr:nvCxnSpPr>
      <xdr:spPr>
        <a:xfrm flipV="1">
          <a:off x="14375764" y="1326261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48" name="【児童館】&#10;有形固定資産減価償却率最大値テキスト"/>
        <xdr:cNvSpPr txBox="1"/>
      </xdr:nvSpPr>
      <xdr:spPr>
        <a:xfrm>
          <a:off x="144145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49" name="直線コネクタ 748"/>
        <xdr:cNvCxnSpPr/>
      </xdr:nvCxnSpPr>
      <xdr:spPr>
        <a:xfrm>
          <a:off x="14287500" y="1326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50" name="【児童館】&#10;有形固定資産減価償却率平均値テキスト"/>
        <xdr:cNvSpPr txBox="1"/>
      </xdr:nvSpPr>
      <xdr:spPr>
        <a:xfrm>
          <a:off x="14414500" y="1366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1" name="フローチャート: 判断 750"/>
        <xdr:cNvSpPr/>
      </xdr:nvSpPr>
      <xdr:spPr>
        <a:xfrm>
          <a:off x="14325600" y="138080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2" name="フローチャート: 判断 751"/>
        <xdr:cNvSpPr/>
      </xdr:nvSpPr>
      <xdr:spPr>
        <a:xfrm>
          <a:off x="1357884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3" name="フローチャート: 判断 752"/>
        <xdr:cNvSpPr/>
      </xdr:nvSpPr>
      <xdr:spPr>
        <a:xfrm>
          <a:off x="12804140"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4" name="フローチャート: 判断 753"/>
        <xdr:cNvSpPr/>
      </xdr:nvSpPr>
      <xdr:spPr>
        <a:xfrm>
          <a:off x="1202944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636</xdr:rowOff>
    </xdr:from>
    <xdr:to>
      <xdr:col>67</xdr:col>
      <xdr:colOff>101600</xdr:colOff>
      <xdr:row>82</xdr:row>
      <xdr:rowOff>102236</xdr:rowOff>
    </xdr:to>
    <xdr:sp macro="" textlink="">
      <xdr:nvSpPr>
        <xdr:cNvPr id="755" name="フローチャート: 判断 754"/>
        <xdr:cNvSpPr/>
      </xdr:nvSpPr>
      <xdr:spPr>
        <a:xfrm>
          <a:off x="11231880" y="1374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57786</xdr:rowOff>
    </xdr:from>
    <xdr:to>
      <xdr:col>85</xdr:col>
      <xdr:colOff>177800</xdr:colOff>
      <xdr:row>83</xdr:row>
      <xdr:rowOff>159386</xdr:rowOff>
    </xdr:to>
    <xdr:sp macro="" textlink="">
      <xdr:nvSpPr>
        <xdr:cNvPr id="761" name="楕円 760"/>
        <xdr:cNvSpPr/>
      </xdr:nvSpPr>
      <xdr:spPr>
        <a:xfrm>
          <a:off x="14325600" y="139719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36213</xdr:rowOff>
    </xdr:from>
    <xdr:ext cx="405111" cy="259045"/>
    <xdr:sp macro="" textlink="">
      <xdr:nvSpPr>
        <xdr:cNvPr id="762" name="【児童館】&#10;有形固定資産減価償却率該当値テキスト"/>
        <xdr:cNvSpPr txBox="1"/>
      </xdr:nvSpPr>
      <xdr:spPr>
        <a:xfrm>
          <a:off x="14414500" y="1395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63" name="楕円 762"/>
        <xdr:cNvSpPr/>
      </xdr:nvSpPr>
      <xdr:spPr>
        <a:xfrm>
          <a:off x="1357884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108586</xdr:rowOff>
    </xdr:to>
    <xdr:cxnSp macro="">
      <xdr:nvCxnSpPr>
        <xdr:cNvPr id="764" name="直線コネクタ 763"/>
        <xdr:cNvCxnSpPr/>
      </xdr:nvCxnSpPr>
      <xdr:spPr>
        <a:xfrm>
          <a:off x="13629640" y="13963650"/>
          <a:ext cx="74676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xdr:rowOff>
    </xdr:from>
    <xdr:to>
      <xdr:col>76</xdr:col>
      <xdr:colOff>165100</xdr:colOff>
      <xdr:row>83</xdr:row>
      <xdr:rowOff>107950</xdr:rowOff>
    </xdr:to>
    <xdr:sp macro="" textlink="">
      <xdr:nvSpPr>
        <xdr:cNvPr id="765" name="楕円 764"/>
        <xdr:cNvSpPr/>
      </xdr:nvSpPr>
      <xdr:spPr>
        <a:xfrm>
          <a:off x="128041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57150</xdr:rowOff>
    </xdr:to>
    <xdr:cxnSp macro="">
      <xdr:nvCxnSpPr>
        <xdr:cNvPr id="766" name="直線コネクタ 765"/>
        <xdr:cNvCxnSpPr/>
      </xdr:nvCxnSpPr>
      <xdr:spPr>
        <a:xfrm flipV="1">
          <a:off x="12854940" y="139636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137795</xdr:rowOff>
    </xdr:from>
    <xdr:to>
      <xdr:col>72</xdr:col>
      <xdr:colOff>38100</xdr:colOff>
      <xdr:row>83</xdr:row>
      <xdr:rowOff>67945</xdr:rowOff>
    </xdr:to>
    <xdr:sp macro="" textlink="">
      <xdr:nvSpPr>
        <xdr:cNvPr id="767" name="楕円 766"/>
        <xdr:cNvSpPr/>
      </xdr:nvSpPr>
      <xdr:spPr>
        <a:xfrm>
          <a:off x="12029440" y="13884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17145</xdr:rowOff>
    </xdr:from>
    <xdr:to>
      <xdr:col>76</xdr:col>
      <xdr:colOff>114300</xdr:colOff>
      <xdr:row>83</xdr:row>
      <xdr:rowOff>57150</xdr:rowOff>
    </xdr:to>
    <xdr:cxnSp macro="">
      <xdr:nvCxnSpPr>
        <xdr:cNvPr id="768" name="直線コネクタ 767"/>
        <xdr:cNvCxnSpPr/>
      </xdr:nvCxnSpPr>
      <xdr:spPr>
        <a:xfrm>
          <a:off x="12072620" y="1393126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88264</xdr:rowOff>
    </xdr:from>
    <xdr:to>
      <xdr:col>67</xdr:col>
      <xdr:colOff>101600</xdr:colOff>
      <xdr:row>83</xdr:row>
      <xdr:rowOff>18414</xdr:rowOff>
    </xdr:to>
    <xdr:sp macro="" textlink="">
      <xdr:nvSpPr>
        <xdr:cNvPr id="769" name="楕円 768"/>
        <xdr:cNvSpPr/>
      </xdr:nvSpPr>
      <xdr:spPr>
        <a:xfrm>
          <a:off x="11231880" y="13834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139064</xdr:rowOff>
    </xdr:from>
    <xdr:to>
      <xdr:col>71</xdr:col>
      <xdr:colOff>177800</xdr:colOff>
      <xdr:row>83</xdr:row>
      <xdr:rowOff>17145</xdr:rowOff>
    </xdr:to>
    <xdr:cxnSp macro="">
      <xdr:nvCxnSpPr>
        <xdr:cNvPr id="770" name="直線コネクタ 769"/>
        <xdr:cNvCxnSpPr/>
      </xdr:nvCxnSpPr>
      <xdr:spPr>
        <a:xfrm>
          <a:off x="11282680" y="13885544"/>
          <a:ext cx="78994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1" name="n_1aveValue【児童館】&#10;有形固定資産減価償却率"/>
        <xdr:cNvSpPr txBox="1"/>
      </xdr:nvSpPr>
      <xdr:spPr>
        <a:xfrm>
          <a:off x="134372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72" name="n_2aveValue【児童館】&#10;有形固定資産減価償却率"/>
        <xdr:cNvSpPr txBox="1"/>
      </xdr:nvSpPr>
      <xdr:spPr>
        <a:xfrm>
          <a:off x="126752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73" name="n_3aveValue【児童館】&#10;有形固定資産減価償却率"/>
        <xdr:cNvSpPr txBox="1"/>
      </xdr:nvSpPr>
      <xdr:spPr>
        <a:xfrm>
          <a:off x="119005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118763</xdr:rowOff>
    </xdr:from>
    <xdr:ext cx="405111" cy="259045"/>
    <xdr:sp macro="" textlink="">
      <xdr:nvSpPr>
        <xdr:cNvPr id="774" name="n_4aveValue【児童館】&#10;有形固定資産減価償却率"/>
        <xdr:cNvSpPr txBox="1"/>
      </xdr:nvSpPr>
      <xdr:spPr>
        <a:xfrm>
          <a:off x="1110298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775" name="n_1mainValue【児童館】&#10;有形固定資産減価償却率"/>
        <xdr:cNvSpPr txBox="1"/>
      </xdr:nvSpPr>
      <xdr:spPr>
        <a:xfrm>
          <a:off x="134372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99077</xdr:rowOff>
    </xdr:from>
    <xdr:ext cx="405111" cy="259045"/>
    <xdr:sp macro="" textlink="">
      <xdr:nvSpPr>
        <xdr:cNvPr id="776" name="n_2mainValue【児童館】&#10;有形固定資産減価償却率"/>
        <xdr:cNvSpPr txBox="1"/>
      </xdr:nvSpPr>
      <xdr:spPr>
        <a:xfrm>
          <a:off x="126752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59072</xdr:rowOff>
    </xdr:from>
    <xdr:ext cx="405111" cy="259045"/>
    <xdr:sp macro="" textlink="">
      <xdr:nvSpPr>
        <xdr:cNvPr id="777" name="n_3mainValue【児童館】&#10;有形固定資産減価償却率"/>
        <xdr:cNvSpPr txBox="1"/>
      </xdr:nvSpPr>
      <xdr:spPr>
        <a:xfrm>
          <a:off x="11900544" y="139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9541</xdr:rowOff>
    </xdr:from>
    <xdr:ext cx="405111" cy="259045"/>
    <xdr:sp macro="" textlink="">
      <xdr:nvSpPr>
        <xdr:cNvPr id="778" name="n_4mainValue【児童館】&#10;有形固定資産減価償却率"/>
        <xdr:cNvSpPr txBox="1"/>
      </xdr:nvSpPr>
      <xdr:spPr>
        <a:xfrm>
          <a:off x="11102984" y="1392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2" name="直線コネクタ 801"/>
        <xdr:cNvCxnSpPr/>
      </xdr:nvCxnSpPr>
      <xdr:spPr>
        <a:xfrm flipV="1">
          <a:off x="19509104" y="1298448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5" name="【児童館】&#10;一人当たり面積最大値テキスト"/>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6" name="直線コネクタ 805"/>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0" name="フローチャート: 判断 809"/>
        <xdr:cNvSpPr/>
      </xdr:nvSpPr>
      <xdr:spPr>
        <a:xfrm>
          <a:off x="179374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812" name="フローチャート: 判断 811"/>
        <xdr:cNvSpPr/>
      </xdr:nvSpPr>
      <xdr:spPr>
        <a:xfrm>
          <a:off x="16388080" y="1405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8" name="楕円 817"/>
        <xdr:cNvSpPr/>
      </xdr:nvSpPr>
      <xdr:spPr>
        <a:xfrm>
          <a:off x="1945894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9" name="【児童館】&#10;一人当たり面積該当値テキスト"/>
        <xdr:cNvSpPr txBox="1"/>
      </xdr:nvSpPr>
      <xdr:spPr>
        <a:xfrm>
          <a:off x="19547840"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20" name="楕円 819"/>
        <xdr:cNvSpPr/>
      </xdr:nvSpPr>
      <xdr:spPr>
        <a:xfrm>
          <a:off x="1873504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821" name="直線コネクタ 820"/>
        <xdr:cNvCxnSpPr/>
      </xdr:nvCxnSpPr>
      <xdr:spPr>
        <a:xfrm>
          <a:off x="18778220" y="14157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2" name="楕円 821"/>
        <xdr:cNvSpPr/>
      </xdr:nvSpPr>
      <xdr:spPr>
        <a:xfrm>
          <a:off x="179374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76200</xdr:rowOff>
    </xdr:to>
    <xdr:cxnSp macro="">
      <xdr:nvCxnSpPr>
        <xdr:cNvPr id="823" name="直線コネクタ 822"/>
        <xdr:cNvCxnSpPr/>
      </xdr:nvCxnSpPr>
      <xdr:spPr>
        <a:xfrm>
          <a:off x="17988280" y="141198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4" name="楕円 823"/>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25" name="直線コネクタ 824"/>
        <xdr:cNvCxnSpPr/>
      </xdr:nvCxnSpPr>
      <xdr:spPr>
        <a:xfrm>
          <a:off x="17213580" y="14119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6" name="楕円 825"/>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27" name="直線コネクタ 826"/>
        <xdr:cNvCxnSpPr/>
      </xdr:nvCxnSpPr>
      <xdr:spPr>
        <a:xfrm>
          <a:off x="16431260" y="14119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29" name="n_2aveValue【児童館】&#10;一人当たり面積"/>
        <xdr:cNvSpPr txBox="1"/>
      </xdr:nvSpPr>
      <xdr:spPr>
        <a:xfrm>
          <a:off x="177762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831" name="n_4aveValue【児童館】&#10;一人当たり面積"/>
        <xdr:cNvSpPr txBox="1"/>
      </xdr:nvSpPr>
      <xdr:spPr>
        <a:xfrm>
          <a:off x="1622686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32" name="n_1mainValue【児童館】&#10;一人当たり面積"/>
        <xdr:cNvSpPr txBox="1"/>
      </xdr:nvSpPr>
      <xdr:spPr>
        <a:xfrm>
          <a:off x="185611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3" name="n_2main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4" name="n_3mainValue【児童館】&#10;一人当たり面積"/>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5" name="n_4mainValue【児童館】&#10;一人当たり面積"/>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0" name="直線コネクタ 859"/>
        <xdr:cNvCxnSpPr/>
      </xdr:nvCxnSpPr>
      <xdr:spPr>
        <a:xfrm flipV="1">
          <a:off x="14375764" y="16916400"/>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1" name="【公民館】&#10;有形固定資産減価償却率最小値テキスト"/>
        <xdr:cNvSpPr txBox="1"/>
      </xdr:nvSpPr>
      <xdr:spPr>
        <a:xfrm>
          <a:off x="14414500" y="181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2" name="直線コネクタ 861"/>
        <xdr:cNvCxnSpPr/>
      </xdr:nvCxnSpPr>
      <xdr:spPr>
        <a:xfrm>
          <a:off x="14287500" y="18175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3" name="【公民館】&#10;有形固定資産減価償却率最大値テキスト"/>
        <xdr:cNvSpPr txBox="1"/>
      </xdr:nvSpPr>
      <xdr:spPr>
        <a:xfrm>
          <a:off x="14414500" y="1669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4" name="直線コネクタ 863"/>
        <xdr:cNvCxnSpPr/>
      </xdr:nvCxnSpPr>
      <xdr:spPr>
        <a:xfrm>
          <a:off x="14287500" y="1691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65" name="【公民館】&#10;有形固定資産減価償却率平均値テキスト"/>
        <xdr:cNvSpPr txBox="1"/>
      </xdr:nvSpPr>
      <xdr:spPr>
        <a:xfrm>
          <a:off x="14414500" y="17301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6" name="フローチャート: 判断 865"/>
        <xdr:cNvSpPr/>
      </xdr:nvSpPr>
      <xdr:spPr>
        <a:xfrm>
          <a:off x="14325600" y="1744662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xdr:cNvSpPr/>
      </xdr:nvSpPr>
      <xdr:spPr>
        <a:xfrm>
          <a:off x="13578840" y="1741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68" name="フローチャート: 判断 867"/>
        <xdr:cNvSpPr/>
      </xdr:nvSpPr>
      <xdr:spPr>
        <a:xfrm>
          <a:off x="12804140" y="17402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69" name="フローチャート: 判断 868"/>
        <xdr:cNvSpPr/>
      </xdr:nvSpPr>
      <xdr:spPr>
        <a:xfrm>
          <a:off x="12029440" y="1738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8255</xdr:rowOff>
    </xdr:from>
    <xdr:to>
      <xdr:col>67</xdr:col>
      <xdr:colOff>101600</xdr:colOff>
      <xdr:row>104</xdr:row>
      <xdr:rowOff>109855</xdr:rowOff>
    </xdr:to>
    <xdr:sp macro="" textlink="">
      <xdr:nvSpPr>
        <xdr:cNvPr id="870" name="フローチャート: 判断 869"/>
        <xdr:cNvSpPr/>
      </xdr:nvSpPr>
      <xdr:spPr>
        <a:xfrm>
          <a:off x="11231880" y="17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111125</xdr:rowOff>
    </xdr:from>
    <xdr:to>
      <xdr:col>85</xdr:col>
      <xdr:colOff>177800</xdr:colOff>
      <xdr:row>106</xdr:row>
      <xdr:rowOff>41275</xdr:rowOff>
    </xdr:to>
    <xdr:sp macro="" textlink="">
      <xdr:nvSpPr>
        <xdr:cNvPr id="876" name="楕円 875"/>
        <xdr:cNvSpPr/>
      </xdr:nvSpPr>
      <xdr:spPr>
        <a:xfrm>
          <a:off x="14325600" y="177133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89552</xdr:rowOff>
    </xdr:from>
    <xdr:ext cx="405111" cy="259045"/>
    <xdr:sp macro="" textlink="">
      <xdr:nvSpPr>
        <xdr:cNvPr id="877" name="【公民館】&#10;有形固定資産減価償却率該当値テキスト"/>
        <xdr:cNvSpPr txBox="1"/>
      </xdr:nvSpPr>
      <xdr:spPr>
        <a:xfrm>
          <a:off x="14414500"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80645</xdr:rowOff>
    </xdr:from>
    <xdr:to>
      <xdr:col>81</xdr:col>
      <xdr:colOff>101600</xdr:colOff>
      <xdr:row>106</xdr:row>
      <xdr:rowOff>10795</xdr:rowOff>
    </xdr:to>
    <xdr:sp macro="" textlink="">
      <xdr:nvSpPr>
        <xdr:cNvPr id="878" name="楕円 877"/>
        <xdr:cNvSpPr/>
      </xdr:nvSpPr>
      <xdr:spPr>
        <a:xfrm>
          <a:off x="13578840" y="17682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131445</xdr:rowOff>
    </xdr:from>
    <xdr:to>
      <xdr:col>85</xdr:col>
      <xdr:colOff>127000</xdr:colOff>
      <xdr:row>105</xdr:row>
      <xdr:rowOff>161925</xdr:rowOff>
    </xdr:to>
    <xdr:cxnSp macro="">
      <xdr:nvCxnSpPr>
        <xdr:cNvPr id="879" name="直線コネクタ 878"/>
        <xdr:cNvCxnSpPr/>
      </xdr:nvCxnSpPr>
      <xdr:spPr>
        <a:xfrm>
          <a:off x="13629640" y="17733645"/>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80" name="楕円 879"/>
        <xdr:cNvSpPr/>
      </xdr:nvSpPr>
      <xdr:spPr>
        <a:xfrm>
          <a:off x="12804140" y="1750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105</xdr:row>
      <xdr:rowOff>131445</xdr:rowOff>
    </xdr:to>
    <xdr:cxnSp macro="">
      <xdr:nvCxnSpPr>
        <xdr:cNvPr id="881" name="直線コネクタ 880"/>
        <xdr:cNvCxnSpPr/>
      </xdr:nvCxnSpPr>
      <xdr:spPr>
        <a:xfrm>
          <a:off x="12854940" y="17556480"/>
          <a:ext cx="7747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33020</xdr:rowOff>
    </xdr:from>
    <xdr:to>
      <xdr:col>72</xdr:col>
      <xdr:colOff>38100</xdr:colOff>
      <xdr:row>104</xdr:row>
      <xdr:rowOff>134620</xdr:rowOff>
    </xdr:to>
    <xdr:sp macro="" textlink="">
      <xdr:nvSpPr>
        <xdr:cNvPr id="882" name="楕円 881"/>
        <xdr:cNvSpPr/>
      </xdr:nvSpPr>
      <xdr:spPr>
        <a:xfrm>
          <a:off x="12029440" y="17467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83820</xdr:rowOff>
    </xdr:from>
    <xdr:to>
      <xdr:col>76</xdr:col>
      <xdr:colOff>114300</xdr:colOff>
      <xdr:row>104</xdr:row>
      <xdr:rowOff>121920</xdr:rowOff>
    </xdr:to>
    <xdr:cxnSp macro="">
      <xdr:nvCxnSpPr>
        <xdr:cNvPr id="883" name="直線コネクタ 882"/>
        <xdr:cNvCxnSpPr/>
      </xdr:nvCxnSpPr>
      <xdr:spPr>
        <a:xfrm>
          <a:off x="12072620" y="1751838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126364</xdr:rowOff>
    </xdr:from>
    <xdr:to>
      <xdr:col>67</xdr:col>
      <xdr:colOff>101600</xdr:colOff>
      <xdr:row>105</xdr:row>
      <xdr:rowOff>56514</xdr:rowOff>
    </xdr:to>
    <xdr:sp macro="" textlink="">
      <xdr:nvSpPr>
        <xdr:cNvPr id="884" name="楕円 883"/>
        <xdr:cNvSpPr/>
      </xdr:nvSpPr>
      <xdr:spPr>
        <a:xfrm>
          <a:off x="11231880" y="17560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83820</xdr:rowOff>
    </xdr:from>
    <xdr:to>
      <xdr:col>71</xdr:col>
      <xdr:colOff>177800</xdr:colOff>
      <xdr:row>105</xdr:row>
      <xdr:rowOff>5714</xdr:rowOff>
    </xdr:to>
    <xdr:cxnSp macro="">
      <xdr:nvCxnSpPr>
        <xdr:cNvPr id="885" name="直線コネクタ 884"/>
        <xdr:cNvCxnSpPr/>
      </xdr:nvCxnSpPr>
      <xdr:spPr>
        <a:xfrm flipV="1">
          <a:off x="11282680" y="17518380"/>
          <a:ext cx="78994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6" name="n_1aveValue【公民館】&#10;有形固定資産減価償却率"/>
        <xdr:cNvSpPr txBox="1"/>
      </xdr:nvSpPr>
      <xdr:spPr>
        <a:xfrm>
          <a:off x="1343724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87" name="n_2aveValue【公民館】&#10;有形固定資産減価償却率"/>
        <xdr:cNvSpPr txBox="1"/>
      </xdr:nvSpPr>
      <xdr:spPr>
        <a:xfrm>
          <a:off x="1267524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88" name="n_3aveValue【公民館】&#10;有形固定資産減価償却率"/>
        <xdr:cNvSpPr txBox="1"/>
      </xdr:nvSpPr>
      <xdr:spPr>
        <a:xfrm>
          <a:off x="119005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126382</xdr:rowOff>
    </xdr:from>
    <xdr:ext cx="405111" cy="259045"/>
    <xdr:sp macro="" textlink="">
      <xdr:nvSpPr>
        <xdr:cNvPr id="889" name="n_4aveValue【公民館】&#10;有形固定資産減価償却率"/>
        <xdr:cNvSpPr txBox="1"/>
      </xdr:nvSpPr>
      <xdr:spPr>
        <a:xfrm>
          <a:off x="1110298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1922</xdr:rowOff>
    </xdr:from>
    <xdr:ext cx="405111" cy="259045"/>
    <xdr:sp macro="" textlink="">
      <xdr:nvSpPr>
        <xdr:cNvPr id="890" name="n_1mainValue【公民館】&#10;有形固定資産減価償却率"/>
        <xdr:cNvSpPr txBox="1"/>
      </xdr:nvSpPr>
      <xdr:spPr>
        <a:xfrm>
          <a:off x="13437244" y="177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91" name="n_2mainValue【公民館】&#10;有形固定資産減価償却率"/>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125747</xdr:rowOff>
    </xdr:from>
    <xdr:ext cx="405111" cy="259045"/>
    <xdr:sp macro="" textlink="">
      <xdr:nvSpPr>
        <xdr:cNvPr id="892" name="n_3mainValue【公民館】&#10;有形固定資産減価償却率"/>
        <xdr:cNvSpPr txBox="1"/>
      </xdr:nvSpPr>
      <xdr:spPr>
        <a:xfrm>
          <a:off x="119005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893" name="n_4mainValue【公民館】&#10;有形固定資産減価償却率"/>
        <xdr:cNvSpPr txBox="1"/>
      </xdr:nvSpPr>
      <xdr:spPr>
        <a:xfrm>
          <a:off x="1110298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7" name="直線コネクタ 916"/>
        <xdr:cNvCxnSpPr/>
      </xdr:nvCxnSpPr>
      <xdr:spPr>
        <a:xfrm flipV="1">
          <a:off x="19509104" y="16683990"/>
          <a:ext cx="0" cy="1550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18" name="【公民館】&#10;一人当たり面積最小値テキスト"/>
        <xdr:cNvSpPr txBox="1"/>
      </xdr:nvSpPr>
      <xdr:spPr>
        <a:xfrm>
          <a:off x="1954784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19" name="直線コネクタ 918"/>
        <xdr:cNvCxnSpPr/>
      </xdr:nvCxnSpPr>
      <xdr:spPr>
        <a:xfrm>
          <a:off x="1944370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0" name="【公民館】&#10;一人当たり面積最大値テキスト"/>
        <xdr:cNvSpPr txBox="1"/>
      </xdr:nvSpPr>
      <xdr:spPr>
        <a:xfrm>
          <a:off x="19547840" y="1646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1" name="直線コネクタ 920"/>
        <xdr:cNvCxnSpPr/>
      </xdr:nvCxnSpPr>
      <xdr:spPr>
        <a:xfrm>
          <a:off x="19443700" y="16683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922" name="【公民館】&#10;一人当たり面積平均値テキスト"/>
        <xdr:cNvSpPr txBox="1"/>
      </xdr:nvSpPr>
      <xdr:spPr>
        <a:xfrm>
          <a:off x="1954784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3" name="フローチャート: 判断 922"/>
        <xdr:cNvSpPr/>
      </xdr:nvSpPr>
      <xdr:spPr>
        <a:xfrm>
          <a:off x="194589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4" name="フローチャート: 判断 923"/>
        <xdr:cNvSpPr/>
      </xdr:nvSpPr>
      <xdr:spPr>
        <a:xfrm>
          <a:off x="1873504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5" name="フローチャート: 判断 924"/>
        <xdr:cNvSpPr/>
      </xdr:nvSpPr>
      <xdr:spPr>
        <a:xfrm>
          <a:off x="17937480" y="1773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6" name="フローチャート: 判断 925"/>
        <xdr:cNvSpPr/>
      </xdr:nvSpPr>
      <xdr:spPr>
        <a:xfrm>
          <a:off x="171627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7" name="フローチャート: 判断 926"/>
        <xdr:cNvSpPr/>
      </xdr:nvSpPr>
      <xdr:spPr>
        <a:xfrm>
          <a:off x="1638808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105411</xdr:rowOff>
    </xdr:from>
    <xdr:to>
      <xdr:col>116</xdr:col>
      <xdr:colOff>114300</xdr:colOff>
      <xdr:row>103</xdr:row>
      <xdr:rowOff>35561</xdr:rowOff>
    </xdr:to>
    <xdr:sp macro="" textlink="">
      <xdr:nvSpPr>
        <xdr:cNvPr id="933" name="楕円 932"/>
        <xdr:cNvSpPr/>
      </xdr:nvSpPr>
      <xdr:spPr>
        <a:xfrm>
          <a:off x="19458940" y="17204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128288</xdr:rowOff>
    </xdr:from>
    <xdr:ext cx="469744" cy="259045"/>
    <xdr:sp macro="" textlink="">
      <xdr:nvSpPr>
        <xdr:cNvPr id="934" name="【公民館】&#10;一人当たり面積該当値テキスト"/>
        <xdr:cNvSpPr txBox="1"/>
      </xdr:nvSpPr>
      <xdr:spPr>
        <a:xfrm>
          <a:off x="19547840" y="170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935" name="楕円 934"/>
        <xdr:cNvSpPr/>
      </xdr:nvSpPr>
      <xdr:spPr>
        <a:xfrm>
          <a:off x="18735040" y="17231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156211</xdr:rowOff>
    </xdr:from>
    <xdr:to>
      <xdr:col>116</xdr:col>
      <xdr:colOff>63500</xdr:colOff>
      <xdr:row>103</xdr:row>
      <xdr:rowOff>11430</xdr:rowOff>
    </xdr:to>
    <xdr:cxnSp macro="">
      <xdr:nvCxnSpPr>
        <xdr:cNvPr id="936" name="直線コネクタ 935"/>
        <xdr:cNvCxnSpPr/>
      </xdr:nvCxnSpPr>
      <xdr:spPr>
        <a:xfrm flipV="1">
          <a:off x="18778220" y="17255491"/>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25400</xdr:rowOff>
    </xdr:from>
    <xdr:to>
      <xdr:col>107</xdr:col>
      <xdr:colOff>101600</xdr:colOff>
      <xdr:row>103</xdr:row>
      <xdr:rowOff>127000</xdr:rowOff>
    </xdr:to>
    <xdr:sp macro="" textlink="">
      <xdr:nvSpPr>
        <xdr:cNvPr id="937" name="楕円 936"/>
        <xdr:cNvSpPr/>
      </xdr:nvSpPr>
      <xdr:spPr>
        <a:xfrm>
          <a:off x="1793748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76200</xdr:rowOff>
    </xdr:to>
    <xdr:cxnSp macro="">
      <xdr:nvCxnSpPr>
        <xdr:cNvPr id="938" name="直線コネクタ 937"/>
        <xdr:cNvCxnSpPr/>
      </xdr:nvCxnSpPr>
      <xdr:spPr>
        <a:xfrm flipV="1">
          <a:off x="17988280" y="1727835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21589</xdr:rowOff>
    </xdr:from>
    <xdr:to>
      <xdr:col>102</xdr:col>
      <xdr:colOff>165100</xdr:colOff>
      <xdr:row>103</xdr:row>
      <xdr:rowOff>123189</xdr:rowOff>
    </xdr:to>
    <xdr:sp macro="" textlink="">
      <xdr:nvSpPr>
        <xdr:cNvPr id="939" name="楕円 938"/>
        <xdr:cNvSpPr/>
      </xdr:nvSpPr>
      <xdr:spPr>
        <a:xfrm>
          <a:off x="17162780" y="172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72389</xdr:rowOff>
    </xdr:from>
    <xdr:to>
      <xdr:col>107</xdr:col>
      <xdr:colOff>50800</xdr:colOff>
      <xdr:row>103</xdr:row>
      <xdr:rowOff>76200</xdr:rowOff>
    </xdr:to>
    <xdr:cxnSp macro="">
      <xdr:nvCxnSpPr>
        <xdr:cNvPr id="940" name="直線コネクタ 939"/>
        <xdr:cNvCxnSpPr/>
      </xdr:nvCxnSpPr>
      <xdr:spPr>
        <a:xfrm>
          <a:off x="17213580" y="1733930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41" name="楕円 940"/>
        <xdr:cNvSpPr/>
      </xdr:nvSpPr>
      <xdr:spPr>
        <a:xfrm>
          <a:off x="1638808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72389</xdr:rowOff>
    </xdr:from>
    <xdr:to>
      <xdr:col>102</xdr:col>
      <xdr:colOff>114300</xdr:colOff>
      <xdr:row>105</xdr:row>
      <xdr:rowOff>41911</xdr:rowOff>
    </xdr:to>
    <xdr:cxnSp macro="">
      <xdr:nvCxnSpPr>
        <xdr:cNvPr id="942" name="直線コネクタ 941"/>
        <xdr:cNvCxnSpPr/>
      </xdr:nvCxnSpPr>
      <xdr:spPr>
        <a:xfrm flipV="1">
          <a:off x="16431260" y="17339309"/>
          <a:ext cx="782320" cy="30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43" name="n_1aveValue【公民館】&#10;一人当たり面積"/>
        <xdr:cNvSpPr txBox="1"/>
      </xdr:nvSpPr>
      <xdr:spPr>
        <a:xfrm>
          <a:off x="185611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944" name="n_2aveValue【公民館】&#10;一人当たり面積"/>
        <xdr:cNvSpPr txBox="1"/>
      </xdr:nvSpPr>
      <xdr:spPr>
        <a:xfrm>
          <a:off x="17776267" y="178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5" name="n_3aveValue【公民館】&#10;一人当たり面積"/>
        <xdr:cNvSpPr txBox="1"/>
      </xdr:nvSpPr>
      <xdr:spPr>
        <a:xfrm>
          <a:off x="1700156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6" name="n_4aveValue【公民館】&#10;一人当たり面積"/>
        <xdr:cNvSpPr txBox="1"/>
      </xdr:nvSpPr>
      <xdr:spPr>
        <a:xfrm>
          <a:off x="162268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947" name="n_1mainValue【公民館】&#10;一人当たり面積"/>
        <xdr:cNvSpPr txBox="1"/>
      </xdr:nvSpPr>
      <xdr:spPr>
        <a:xfrm>
          <a:off x="18561127"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143527</xdr:rowOff>
    </xdr:from>
    <xdr:ext cx="469744" cy="259045"/>
    <xdr:sp macro="" textlink="">
      <xdr:nvSpPr>
        <xdr:cNvPr id="948" name="n_2mainValue【公民館】&#10;一人当たり面積"/>
        <xdr:cNvSpPr txBox="1"/>
      </xdr:nvSpPr>
      <xdr:spPr>
        <a:xfrm>
          <a:off x="17776267" y="1707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139716</xdr:rowOff>
    </xdr:from>
    <xdr:ext cx="469744" cy="259045"/>
    <xdr:sp macro="" textlink="">
      <xdr:nvSpPr>
        <xdr:cNvPr id="949" name="n_3mainValue【公民館】&#10;一人当たり面積"/>
        <xdr:cNvSpPr txBox="1"/>
      </xdr:nvSpPr>
      <xdr:spPr>
        <a:xfrm>
          <a:off x="17001567" y="1707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950" name="n_4mainValue【公民館】&#10;一人当たり面積"/>
        <xdr:cNvSpPr txBox="1"/>
      </xdr:nvSpPr>
      <xdr:spPr>
        <a:xfrm>
          <a:off x="162268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資産全体の比率に平行して、</a:t>
          </a:r>
          <a:r>
            <a:rPr kumimoji="1" lang="ja-JP" altLang="ja-JP" sz="1100">
              <a:solidFill>
                <a:sysClr val="windowText" lastClr="000000"/>
              </a:solidFill>
              <a:effectLst/>
              <a:latin typeface="+mn-lt"/>
              <a:ea typeface="+mn-ea"/>
              <a:cs typeface="+mn-cs"/>
            </a:rPr>
            <a:t>施設</a:t>
          </a:r>
          <a:r>
            <a:rPr kumimoji="1" lang="ja-JP" altLang="en-US" sz="1100">
              <a:solidFill>
                <a:sysClr val="windowText" lastClr="000000"/>
              </a:solidFill>
              <a:effectLst/>
              <a:latin typeface="+mn-lt"/>
              <a:ea typeface="+mn-ea"/>
              <a:cs typeface="+mn-cs"/>
            </a:rPr>
            <a:t>類型</a:t>
          </a:r>
          <a:r>
            <a:rPr kumimoji="1" lang="ja-JP" altLang="ja-JP" sz="1100">
              <a:solidFill>
                <a:sysClr val="windowText" lastClr="000000"/>
              </a:solidFill>
              <a:effectLst/>
              <a:latin typeface="+mn-lt"/>
              <a:ea typeface="+mn-ea"/>
              <a:cs typeface="+mn-cs"/>
            </a:rPr>
            <a:t>別</a:t>
          </a:r>
          <a:r>
            <a:rPr kumimoji="1" lang="ja-JP" altLang="ja-JP" sz="1100">
              <a:solidFill>
                <a:schemeClr val="dk1"/>
              </a:solidFill>
              <a:effectLst/>
              <a:latin typeface="+mn-lt"/>
              <a:ea typeface="+mn-ea"/>
              <a:cs typeface="+mn-cs"/>
            </a:rPr>
            <a:t>にみても全体的に類似団体平均を上回っている状況である。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経年比較においても、復興関連事業で整備が進められてい</a:t>
          </a:r>
          <a:r>
            <a:rPr kumimoji="1" lang="ja-JP" altLang="en-US" sz="1100">
              <a:solidFill>
                <a:schemeClr val="dk1"/>
              </a:solidFill>
              <a:effectLst/>
              <a:latin typeface="+mn-lt"/>
              <a:ea typeface="+mn-ea"/>
              <a:cs typeface="+mn-cs"/>
            </a:rPr>
            <a:t>る港湾・漁港は下降した</a:t>
          </a:r>
          <a:r>
            <a:rPr kumimoji="1" lang="ja-JP" altLang="ja-JP" sz="1100">
              <a:solidFill>
                <a:schemeClr val="dk1"/>
              </a:solidFill>
              <a:effectLst/>
              <a:latin typeface="+mn-lt"/>
              <a:ea typeface="+mn-ea"/>
              <a:cs typeface="+mn-cs"/>
            </a:rPr>
            <a:t>ものの、</a:t>
          </a:r>
          <a:r>
            <a:rPr kumimoji="1" lang="ja-JP" altLang="en-US" sz="1100">
              <a:solidFill>
                <a:schemeClr val="dk1"/>
              </a:solidFill>
              <a:effectLst/>
              <a:latin typeface="+mn-lt"/>
              <a:ea typeface="+mn-ea"/>
              <a:cs typeface="+mn-cs"/>
            </a:rPr>
            <a:t>その他施設、特に児童館や</a:t>
          </a:r>
          <a:r>
            <a:rPr kumimoji="1" lang="ja-JP" altLang="ja-JP" sz="1100">
              <a:solidFill>
                <a:schemeClr val="dk1"/>
              </a:solidFill>
              <a:effectLst/>
              <a:latin typeface="+mn-lt"/>
              <a:ea typeface="+mn-ea"/>
              <a:cs typeface="+mn-cs"/>
            </a:rPr>
            <a:t>公民館等は比率が上昇しており、老朽化が進んでいる状況となっている。</a:t>
          </a:r>
          <a:endParaRPr lang="ja-JP" altLang="ja-JP" sz="1400">
            <a:effectLst/>
          </a:endParaRPr>
        </a:p>
        <a:p>
          <a:r>
            <a:rPr kumimoji="1" lang="ja-JP" altLang="ja-JP" sz="1100">
              <a:solidFill>
                <a:schemeClr val="dk1"/>
              </a:solidFill>
              <a:effectLst/>
              <a:latin typeface="+mn-lt"/>
              <a:ea typeface="+mn-ea"/>
              <a:cs typeface="+mn-cs"/>
            </a:rPr>
            <a:t>２度の市町村合併により公共施設の数が類似団体より多いことが大きな要因となっていることから、今後は人口減少を踏まえた公共施設の統廃合や設備改修等について、公共施設等総合管理計画に基づいた計画的な実施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51,744
51,527
1,259.15
42,372,399
40,561,463
1,164,459
17,066,498
45,106,413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086225" y="560015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124960" y="71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020820" y="710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12496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02082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124960" y="607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03606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312160" y="6194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514600" y="6164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739900" y="6142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65200" y="6176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133169</xdr:rowOff>
    </xdr:from>
    <xdr:to>
      <xdr:col>24</xdr:col>
      <xdr:colOff>114300</xdr:colOff>
      <xdr:row>40</xdr:row>
      <xdr:rowOff>63319</xdr:rowOff>
    </xdr:to>
    <xdr:sp macro="" textlink="">
      <xdr:nvSpPr>
        <xdr:cNvPr id="74" name="楕円 73"/>
        <xdr:cNvSpPr/>
      </xdr:nvSpPr>
      <xdr:spPr>
        <a:xfrm>
          <a:off x="4036060" y="6671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111596</xdr:rowOff>
    </xdr:from>
    <xdr:ext cx="405111" cy="259045"/>
    <xdr:sp macro="" textlink="">
      <xdr:nvSpPr>
        <xdr:cNvPr id="75" name="【図書館】&#10;有形固定資産減価償却率該当値テキスト"/>
        <xdr:cNvSpPr txBox="1"/>
      </xdr:nvSpPr>
      <xdr:spPr>
        <a:xfrm>
          <a:off x="4124960" y="664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111941</xdr:rowOff>
    </xdr:from>
    <xdr:to>
      <xdr:col>20</xdr:col>
      <xdr:colOff>38100</xdr:colOff>
      <xdr:row>40</xdr:row>
      <xdr:rowOff>42091</xdr:rowOff>
    </xdr:to>
    <xdr:sp macro="" textlink="">
      <xdr:nvSpPr>
        <xdr:cNvPr id="76" name="楕円 75"/>
        <xdr:cNvSpPr/>
      </xdr:nvSpPr>
      <xdr:spPr>
        <a:xfrm>
          <a:off x="3312160" y="6649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162741</xdr:rowOff>
    </xdr:from>
    <xdr:to>
      <xdr:col>24</xdr:col>
      <xdr:colOff>63500</xdr:colOff>
      <xdr:row>40</xdr:row>
      <xdr:rowOff>12519</xdr:rowOff>
    </xdr:to>
    <xdr:cxnSp macro="">
      <xdr:nvCxnSpPr>
        <xdr:cNvPr id="77" name="直線コネクタ 76"/>
        <xdr:cNvCxnSpPr/>
      </xdr:nvCxnSpPr>
      <xdr:spPr>
        <a:xfrm>
          <a:off x="3355340" y="6700701"/>
          <a:ext cx="73152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107043</xdr:rowOff>
    </xdr:from>
    <xdr:to>
      <xdr:col>15</xdr:col>
      <xdr:colOff>101600</xdr:colOff>
      <xdr:row>42</xdr:row>
      <xdr:rowOff>37193</xdr:rowOff>
    </xdr:to>
    <xdr:sp macro="" textlink="">
      <xdr:nvSpPr>
        <xdr:cNvPr id="78" name="楕円 77"/>
        <xdr:cNvSpPr/>
      </xdr:nvSpPr>
      <xdr:spPr>
        <a:xfrm>
          <a:off x="2514600" y="6980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162741</xdr:rowOff>
    </xdr:from>
    <xdr:to>
      <xdr:col>19</xdr:col>
      <xdr:colOff>177800</xdr:colOff>
      <xdr:row>41</xdr:row>
      <xdr:rowOff>157843</xdr:rowOff>
    </xdr:to>
    <xdr:cxnSp macro="">
      <xdr:nvCxnSpPr>
        <xdr:cNvPr id="79" name="直線コネクタ 78"/>
        <xdr:cNvCxnSpPr/>
      </xdr:nvCxnSpPr>
      <xdr:spPr>
        <a:xfrm flipV="1">
          <a:off x="2565400" y="6700701"/>
          <a:ext cx="789940" cy="3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59690</xdr:rowOff>
    </xdr:from>
    <xdr:to>
      <xdr:col>10</xdr:col>
      <xdr:colOff>165100</xdr:colOff>
      <xdr:row>41</xdr:row>
      <xdr:rowOff>161290</xdr:rowOff>
    </xdr:to>
    <xdr:sp macro="" textlink="">
      <xdr:nvSpPr>
        <xdr:cNvPr id="80" name="楕円 79"/>
        <xdr:cNvSpPr/>
      </xdr:nvSpPr>
      <xdr:spPr>
        <a:xfrm>
          <a:off x="17399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110490</xdr:rowOff>
    </xdr:from>
    <xdr:to>
      <xdr:col>15</xdr:col>
      <xdr:colOff>50800</xdr:colOff>
      <xdr:row>41</xdr:row>
      <xdr:rowOff>157843</xdr:rowOff>
    </xdr:to>
    <xdr:cxnSp macro="">
      <xdr:nvCxnSpPr>
        <xdr:cNvPr id="81" name="直線コネクタ 80"/>
        <xdr:cNvCxnSpPr/>
      </xdr:nvCxnSpPr>
      <xdr:spPr>
        <a:xfrm>
          <a:off x="1790700" y="6983730"/>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12337</xdr:rowOff>
    </xdr:from>
    <xdr:to>
      <xdr:col>6</xdr:col>
      <xdr:colOff>38100</xdr:colOff>
      <xdr:row>41</xdr:row>
      <xdr:rowOff>113937</xdr:rowOff>
    </xdr:to>
    <xdr:sp macro="" textlink="">
      <xdr:nvSpPr>
        <xdr:cNvPr id="82" name="楕円 81"/>
        <xdr:cNvSpPr/>
      </xdr:nvSpPr>
      <xdr:spPr>
        <a:xfrm>
          <a:off x="965200" y="68855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63137</xdr:rowOff>
    </xdr:from>
    <xdr:to>
      <xdr:col>10</xdr:col>
      <xdr:colOff>114300</xdr:colOff>
      <xdr:row>41</xdr:row>
      <xdr:rowOff>110490</xdr:rowOff>
    </xdr:to>
    <xdr:cxnSp macro="">
      <xdr:nvCxnSpPr>
        <xdr:cNvPr id="83" name="直線コネクタ 82"/>
        <xdr:cNvCxnSpPr/>
      </xdr:nvCxnSpPr>
      <xdr:spPr>
        <a:xfrm>
          <a:off x="1008380" y="6936377"/>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17056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3857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61100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836304" y="595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33218</xdr:rowOff>
    </xdr:from>
    <xdr:ext cx="405111" cy="259045"/>
    <xdr:sp macro="" textlink="">
      <xdr:nvSpPr>
        <xdr:cNvPr id="88" name="n_1mainValue【図書館】&#10;有形固定資産減価償却率"/>
        <xdr:cNvSpPr txBox="1"/>
      </xdr:nvSpPr>
      <xdr:spPr>
        <a:xfrm>
          <a:off x="3170564"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28320</xdr:rowOff>
    </xdr:from>
    <xdr:ext cx="405111" cy="259045"/>
    <xdr:sp macro="" textlink="">
      <xdr:nvSpPr>
        <xdr:cNvPr id="89" name="n_2mainValue【図書館】&#10;有形固定資産減価償却率"/>
        <xdr:cNvSpPr txBox="1"/>
      </xdr:nvSpPr>
      <xdr:spPr>
        <a:xfrm>
          <a:off x="238570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152417</xdr:rowOff>
    </xdr:from>
    <xdr:ext cx="405111" cy="259045"/>
    <xdr:sp macro="" textlink="">
      <xdr:nvSpPr>
        <xdr:cNvPr id="90" name="n_3mainValue【図書館】&#10;有形固定資産減価償却率"/>
        <xdr:cNvSpPr txBox="1"/>
      </xdr:nvSpPr>
      <xdr:spPr>
        <a:xfrm>
          <a:off x="161100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105064</xdr:rowOff>
    </xdr:from>
    <xdr:ext cx="405111" cy="259045"/>
    <xdr:sp macro="" textlink="">
      <xdr:nvSpPr>
        <xdr:cNvPr id="91" name="n_4mainValue【図書館】&#10;有形固定資産減価償却率"/>
        <xdr:cNvSpPr txBox="1"/>
      </xdr:nvSpPr>
      <xdr:spPr>
        <a:xfrm>
          <a:off x="836304" y="697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9219565" y="552958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9258300" y="53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9154160" y="5529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7670800" y="6421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165100</xdr:rowOff>
    </xdr:from>
    <xdr:to>
      <xdr:col>36</xdr:col>
      <xdr:colOff>165100</xdr:colOff>
      <xdr:row>39</xdr:row>
      <xdr:rowOff>95250</xdr:rowOff>
    </xdr:to>
    <xdr:sp macro="" textlink="">
      <xdr:nvSpPr>
        <xdr:cNvPr id="125" name="フローチャート: 判断 124"/>
        <xdr:cNvSpPr/>
      </xdr:nvSpPr>
      <xdr:spPr>
        <a:xfrm>
          <a:off x="6098540" y="653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xdr:cNvSpPr/>
      </xdr:nvSpPr>
      <xdr:spPr>
        <a:xfrm>
          <a:off x="9192260" y="6446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54627</xdr:rowOff>
    </xdr:from>
    <xdr:ext cx="469744" cy="259045"/>
    <xdr:sp macro="" textlink="">
      <xdr:nvSpPr>
        <xdr:cNvPr id="132" name="【図書館】&#10;一人当たり面積該当値テキスト"/>
        <xdr:cNvSpPr txBox="1"/>
      </xdr:nvSpPr>
      <xdr:spPr>
        <a:xfrm>
          <a:off x="9258300" y="642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133" name="楕円 132"/>
        <xdr:cNvSpPr/>
      </xdr:nvSpPr>
      <xdr:spPr>
        <a:xfrm>
          <a:off x="844550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139700</xdr:rowOff>
    </xdr:to>
    <xdr:cxnSp macro="">
      <xdr:nvCxnSpPr>
        <xdr:cNvPr id="134" name="直線コネクタ 133"/>
        <xdr:cNvCxnSpPr/>
      </xdr:nvCxnSpPr>
      <xdr:spPr>
        <a:xfrm flipV="1">
          <a:off x="8496300" y="649732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5" name="楕円 134"/>
        <xdr:cNvSpPr/>
      </xdr:nvSpPr>
      <xdr:spPr>
        <a:xfrm>
          <a:off x="767080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152400</xdr:rowOff>
    </xdr:to>
    <xdr:cxnSp macro="">
      <xdr:nvCxnSpPr>
        <xdr:cNvPr id="136" name="直線コネクタ 135"/>
        <xdr:cNvCxnSpPr/>
      </xdr:nvCxnSpPr>
      <xdr:spPr>
        <a:xfrm flipV="1">
          <a:off x="7713980" y="651002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114300</xdr:rowOff>
    </xdr:from>
    <xdr:to>
      <xdr:col>41</xdr:col>
      <xdr:colOff>101600</xdr:colOff>
      <xdr:row>39</xdr:row>
      <xdr:rowOff>44450</xdr:rowOff>
    </xdr:to>
    <xdr:sp macro="" textlink="">
      <xdr:nvSpPr>
        <xdr:cNvPr id="137" name="楕円 136"/>
        <xdr:cNvSpPr/>
      </xdr:nvSpPr>
      <xdr:spPr>
        <a:xfrm>
          <a:off x="6873240" y="6484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165100</xdr:rowOff>
    </xdr:to>
    <xdr:cxnSp macro="">
      <xdr:nvCxnSpPr>
        <xdr:cNvPr id="138" name="直線コネクタ 137"/>
        <xdr:cNvCxnSpPr/>
      </xdr:nvCxnSpPr>
      <xdr:spPr>
        <a:xfrm flipV="1">
          <a:off x="6924040" y="652272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39" name="楕円 138"/>
        <xdr:cNvSpPr/>
      </xdr:nvSpPr>
      <xdr:spPr>
        <a:xfrm>
          <a:off x="6098540" y="6497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165100</xdr:rowOff>
    </xdr:from>
    <xdr:to>
      <xdr:col>41</xdr:col>
      <xdr:colOff>50800</xdr:colOff>
      <xdr:row>39</xdr:row>
      <xdr:rowOff>6350</xdr:rowOff>
    </xdr:to>
    <xdr:cxnSp macro="">
      <xdr:nvCxnSpPr>
        <xdr:cNvPr id="140" name="直線コネクタ 139"/>
        <xdr:cNvCxnSpPr/>
      </xdr:nvCxnSpPr>
      <xdr:spPr>
        <a:xfrm flipV="1">
          <a:off x="6149340" y="6535420"/>
          <a:ext cx="7747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750958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86377</xdr:rowOff>
    </xdr:from>
    <xdr:ext cx="469744" cy="259045"/>
    <xdr:sp macro="" textlink="">
      <xdr:nvSpPr>
        <xdr:cNvPr id="144" name="n_4aveValue【図書館】&#10;一人当たり面積"/>
        <xdr:cNvSpPr txBox="1"/>
      </xdr:nvSpPr>
      <xdr:spPr>
        <a:xfrm>
          <a:off x="59373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45" name="n_1mainValue【図書館】&#10;一人当たり面積"/>
        <xdr:cNvSpPr txBox="1"/>
      </xdr:nvSpPr>
      <xdr:spPr>
        <a:xfrm>
          <a:off x="827158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46" name="n_2mainValue【図書館】&#10;一人当たり面積"/>
        <xdr:cNvSpPr txBox="1"/>
      </xdr:nvSpPr>
      <xdr:spPr>
        <a:xfrm>
          <a:off x="750958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35577</xdr:rowOff>
    </xdr:from>
    <xdr:ext cx="469744" cy="259045"/>
    <xdr:sp macro="" textlink="">
      <xdr:nvSpPr>
        <xdr:cNvPr id="147" name="n_3mainValue【図書館】&#10;一人当たり面積"/>
        <xdr:cNvSpPr txBox="1"/>
      </xdr:nvSpPr>
      <xdr:spPr>
        <a:xfrm>
          <a:off x="67120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8" name="n_4mainValue【図書館】&#10;一人当たり面積"/>
        <xdr:cNvSpPr txBox="1"/>
      </xdr:nvSpPr>
      <xdr:spPr>
        <a:xfrm>
          <a:off x="5937327" y="62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086225" y="937532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124960" y="91543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020820" y="9375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124960" y="10198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03606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73990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96520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90" name="楕円 189"/>
        <xdr:cNvSpPr/>
      </xdr:nvSpPr>
      <xdr:spPr>
        <a:xfrm>
          <a:off x="4036060" y="10214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8000</xdr:rowOff>
    </xdr:from>
    <xdr:ext cx="405111" cy="259045"/>
    <xdr:sp macro="" textlink="">
      <xdr:nvSpPr>
        <xdr:cNvPr id="191" name="【体育館・プール】&#10;有形固定資産減価償却率該当値テキスト"/>
        <xdr:cNvSpPr txBox="1"/>
      </xdr:nvSpPr>
      <xdr:spPr>
        <a:xfrm>
          <a:off x="4124960" y="1006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92" name="楕円 191"/>
        <xdr:cNvSpPr/>
      </xdr:nvSpPr>
      <xdr:spPr>
        <a:xfrm>
          <a:off x="3312160" y="101741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35923</xdr:rowOff>
    </xdr:to>
    <xdr:cxnSp macro="">
      <xdr:nvCxnSpPr>
        <xdr:cNvPr id="193" name="直線コネクタ 192"/>
        <xdr:cNvCxnSpPr/>
      </xdr:nvCxnSpPr>
      <xdr:spPr>
        <a:xfrm>
          <a:off x="3355340" y="10224951"/>
          <a:ext cx="73152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4" name="楕円 193"/>
        <xdr:cNvSpPr/>
      </xdr:nvSpPr>
      <xdr:spPr>
        <a:xfrm>
          <a:off x="251460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166551</xdr:rowOff>
    </xdr:to>
    <xdr:cxnSp macro="">
      <xdr:nvCxnSpPr>
        <xdr:cNvPr id="195" name="直線コネクタ 194"/>
        <xdr:cNvCxnSpPr/>
      </xdr:nvCxnSpPr>
      <xdr:spPr>
        <a:xfrm>
          <a:off x="2565400" y="10184130"/>
          <a:ext cx="7899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6" name="楕円 195"/>
        <xdr:cNvSpPr/>
      </xdr:nvSpPr>
      <xdr:spPr>
        <a:xfrm>
          <a:off x="17399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125730</xdr:rowOff>
    </xdr:to>
    <xdr:cxnSp macro="">
      <xdr:nvCxnSpPr>
        <xdr:cNvPr id="197" name="直線コネクタ 196"/>
        <xdr:cNvCxnSpPr/>
      </xdr:nvCxnSpPr>
      <xdr:spPr>
        <a:xfrm>
          <a:off x="1790700" y="10156372"/>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xdr:rowOff>
    </xdr:from>
    <xdr:to>
      <xdr:col>6</xdr:col>
      <xdr:colOff>38100</xdr:colOff>
      <xdr:row>60</xdr:row>
      <xdr:rowOff>104684</xdr:rowOff>
    </xdr:to>
    <xdr:sp macro="" textlink="">
      <xdr:nvSpPr>
        <xdr:cNvPr id="198" name="楕円 197"/>
        <xdr:cNvSpPr/>
      </xdr:nvSpPr>
      <xdr:spPr>
        <a:xfrm>
          <a:off x="965200" y="100614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53884</xdr:rowOff>
    </xdr:from>
    <xdr:to>
      <xdr:col>10</xdr:col>
      <xdr:colOff>114300</xdr:colOff>
      <xdr:row>60</xdr:row>
      <xdr:rowOff>97972</xdr:rowOff>
    </xdr:to>
    <xdr:cxnSp macro="">
      <xdr:nvCxnSpPr>
        <xdr:cNvPr id="199" name="直線コネクタ 198"/>
        <xdr:cNvCxnSpPr/>
      </xdr:nvCxnSpPr>
      <xdr:spPr>
        <a:xfrm>
          <a:off x="1008380" y="10112284"/>
          <a:ext cx="78232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17056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61100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体育館・プール】&#10;有形固定資産減価償却率"/>
        <xdr:cNvSpPr txBox="1"/>
      </xdr:nvSpPr>
      <xdr:spPr>
        <a:xfrm>
          <a:off x="8363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62428</xdr:rowOff>
    </xdr:from>
    <xdr:ext cx="405111" cy="259045"/>
    <xdr:sp macro="" textlink="">
      <xdr:nvSpPr>
        <xdr:cNvPr id="204" name="n_1mainValue【体育館・プール】&#10;有形固定資産減価償却率"/>
        <xdr:cNvSpPr txBox="1"/>
      </xdr:nvSpPr>
      <xdr:spPr>
        <a:xfrm>
          <a:off x="3170564" y="995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205" name="n_2mainValue【体育館・プール】&#10;有形固定資産減価償却率"/>
        <xdr:cNvSpPr txBox="1"/>
      </xdr:nvSpPr>
      <xdr:spPr>
        <a:xfrm>
          <a:off x="238570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6" name="n_3mainValue【体育館・プール】&#10;有形固定資産減価償却率"/>
        <xdr:cNvSpPr txBox="1"/>
      </xdr:nvSpPr>
      <xdr:spPr>
        <a:xfrm>
          <a:off x="1611004" y="988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121211</xdr:rowOff>
    </xdr:from>
    <xdr:ext cx="405111" cy="259045"/>
    <xdr:sp macro="" textlink="">
      <xdr:nvSpPr>
        <xdr:cNvPr id="207" name="n_4mainValue【体育館・プール】&#10;有形固定資産減価償却率"/>
        <xdr:cNvSpPr txBox="1"/>
      </xdr:nvSpPr>
      <xdr:spPr>
        <a:xfrm>
          <a:off x="836304"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9219565" y="941260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92583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9154160" y="1078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9258300" y="919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9154160" y="941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9258300" y="1038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9192260" y="10398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844550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7670800" y="10329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687324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xdr:rowOff>
    </xdr:from>
    <xdr:to>
      <xdr:col>36</xdr:col>
      <xdr:colOff>165100</xdr:colOff>
      <xdr:row>62</xdr:row>
      <xdr:rowOff>106045</xdr:rowOff>
    </xdr:to>
    <xdr:sp macro="" textlink="">
      <xdr:nvSpPr>
        <xdr:cNvPr id="241" name="フローチャート: 判断 240"/>
        <xdr:cNvSpPr/>
      </xdr:nvSpPr>
      <xdr:spPr>
        <a:xfrm>
          <a:off x="609854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xdr:rowOff>
    </xdr:from>
    <xdr:to>
      <xdr:col>55</xdr:col>
      <xdr:colOff>50800</xdr:colOff>
      <xdr:row>61</xdr:row>
      <xdr:rowOff>113665</xdr:rowOff>
    </xdr:to>
    <xdr:sp macro="" textlink="">
      <xdr:nvSpPr>
        <xdr:cNvPr id="247" name="楕円 246"/>
        <xdr:cNvSpPr/>
      </xdr:nvSpPr>
      <xdr:spPr>
        <a:xfrm>
          <a:off x="9192260" y="10238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34942</xdr:rowOff>
    </xdr:from>
    <xdr:ext cx="469744" cy="259045"/>
    <xdr:sp macro="" textlink="">
      <xdr:nvSpPr>
        <xdr:cNvPr id="248" name="【体育館・プール】&#10;一人当たり面積該当値テキスト"/>
        <xdr:cNvSpPr txBox="1"/>
      </xdr:nvSpPr>
      <xdr:spPr>
        <a:xfrm>
          <a:off x="9258300"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25400</xdr:rowOff>
    </xdr:from>
    <xdr:to>
      <xdr:col>50</xdr:col>
      <xdr:colOff>165100</xdr:colOff>
      <xdr:row>61</xdr:row>
      <xdr:rowOff>127000</xdr:rowOff>
    </xdr:to>
    <xdr:sp macro="" textlink="">
      <xdr:nvSpPr>
        <xdr:cNvPr id="249" name="楕円 248"/>
        <xdr:cNvSpPr/>
      </xdr:nvSpPr>
      <xdr:spPr>
        <a:xfrm>
          <a:off x="8445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62865</xdr:rowOff>
    </xdr:from>
    <xdr:to>
      <xdr:col>55</xdr:col>
      <xdr:colOff>0</xdr:colOff>
      <xdr:row>61</xdr:row>
      <xdr:rowOff>76200</xdr:rowOff>
    </xdr:to>
    <xdr:cxnSp macro="">
      <xdr:nvCxnSpPr>
        <xdr:cNvPr id="250" name="直線コネクタ 249"/>
        <xdr:cNvCxnSpPr/>
      </xdr:nvCxnSpPr>
      <xdr:spPr>
        <a:xfrm flipV="1">
          <a:off x="8496300" y="10288905"/>
          <a:ext cx="7239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34925</xdr:rowOff>
    </xdr:from>
    <xdr:to>
      <xdr:col>46</xdr:col>
      <xdr:colOff>38100</xdr:colOff>
      <xdr:row>61</xdr:row>
      <xdr:rowOff>136525</xdr:rowOff>
    </xdr:to>
    <xdr:sp macro="" textlink="">
      <xdr:nvSpPr>
        <xdr:cNvPr id="251" name="楕円 250"/>
        <xdr:cNvSpPr/>
      </xdr:nvSpPr>
      <xdr:spPr>
        <a:xfrm>
          <a:off x="7670800" y="102609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76200</xdr:rowOff>
    </xdr:from>
    <xdr:to>
      <xdr:col>50</xdr:col>
      <xdr:colOff>114300</xdr:colOff>
      <xdr:row>61</xdr:row>
      <xdr:rowOff>85725</xdr:rowOff>
    </xdr:to>
    <xdr:cxnSp macro="">
      <xdr:nvCxnSpPr>
        <xdr:cNvPr id="252" name="直線コネクタ 251"/>
        <xdr:cNvCxnSpPr/>
      </xdr:nvCxnSpPr>
      <xdr:spPr>
        <a:xfrm flipV="1">
          <a:off x="7713980" y="10302240"/>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29210</xdr:rowOff>
    </xdr:from>
    <xdr:to>
      <xdr:col>41</xdr:col>
      <xdr:colOff>101600</xdr:colOff>
      <xdr:row>61</xdr:row>
      <xdr:rowOff>130810</xdr:rowOff>
    </xdr:to>
    <xdr:sp macro="" textlink="">
      <xdr:nvSpPr>
        <xdr:cNvPr id="253" name="楕円 252"/>
        <xdr:cNvSpPr/>
      </xdr:nvSpPr>
      <xdr:spPr>
        <a:xfrm>
          <a:off x="687324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80010</xdr:rowOff>
    </xdr:from>
    <xdr:to>
      <xdr:col>45</xdr:col>
      <xdr:colOff>177800</xdr:colOff>
      <xdr:row>61</xdr:row>
      <xdr:rowOff>85725</xdr:rowOff>
    </xdr:to>
    <xdr:cxnSp macro="">
      <xdr:nvCxnSpPr>
        <xdr:cNvPr id="254" name="直線コネクタ 253"/>
        <xdr:cNvCxnSpPr/>
      </xdr:nvCxnSpPr>
      <xdr:spPr>
        <a:xfrm>
          <a:off x="6924040" y="1030605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55" name="楕円 254"/>
        <xdr:cNvSpPr/>
      </xdr:nvSpPr>
      <xdr:spPr>
        <a:xfrm>
          <a:off x="609854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80010</xdr:rowOff>
    </xdr:from>
    <xdr:to>
      <xdr:col>41</xdr:col>
      <xdr:colOff>50800</xdr:colOff>
      <xdr:row>61</xdr:row>
      <xdr:rowOff>87630</xdr:rowOff>
    </xdr:to>
    <xdr:cxnSp macro="">
      <xdr:nvCxnSpPr>
        <xdr:cNvPr id="256" name="直線コネクタ 255"/>
        <xdr:cNvCxnSpPr/>
      </xdr:nvCxnSpPr>
      <xdr:spPr>
        <a:xfrm flipV="1">
          <a:off x="6149340" y="103060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xdr:cNvSpPr txBox="1"/>
      </xdr:nvSpPr>
      <xdr:spPr>
        <a:xfrm>
          <a:off x="827158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xdr:cNvSpPr txBox="1"/>
      </xdr:nvSpPr>
      <xdr:spPr>
        <a:xfrm>
          <a:off x="7509587" y="104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67120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97172</xdr:rowOff>
    </xdr:from>
    <xdr:ext cx="469744" cy="259045"/>
    <xdr:sp macro="" textlink="">
      <xdr:nvSpPr>
        <xdr:cNvPr id="260" name="n_4aveValue【体育館・プール】&#10;一人当たり面積"/>
        <xdr:cNvSpPr txBox="1"/>
      </xdr:nvSpPr>
      <xdr:spPr>
        <a:xfrm>
          <a:off x="59373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143527</xdr:rowOff>
    </xdr:from>
    <xdr:ext cx="469744" cy="259045"/>
    <xdr:sp macro="" textlink="">
      <xdr:nvSpPr>
        <xdr:cNvPr id="261" name="n_1mainValue【体育館・プール】&#10;一人当たり面積"/>
        <xdr:cNvSpPr txBox="1"/>
      </xdr:nvSpPr>
      <xdr:spPr>
        <a:xfrm>
          <a:off x="827158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153052</xdr:rowOff>
    </xdr:from>
    <xdr:ext cx="469744" cy="259045"/>
    <xdr:sp macro="" textlink="">
      <xdr:nvSpPr>
        <xdr:cNvPr id="262" name="n_2mainValue【体育館・プール】&#10;一人当たり面積"/>
        <xdr:cNvSpPr txBox="1"/>
      </xdr:nvSpPr>
      <xdr:spPr>
        <a:xfrm>
          <a:off x="7509587"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147337</xdr:rowOff>
    </xdr:from>
    <xdr:ext cx="469744" cy="259045"/>
    <xdr:sp macro="" textlink="">
      <xdr:nvSpPr>
        <xdr:cNvPr id="263" name="n_3mainValue【体育館・プール】&#10;一人当たり面積"/>
        <xdr:cNvSpPr txBox="1"/>
      </xdr:nvSpPr>
      <xdr:spPr>
        <a:xfrm>
          <a:off x="67120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64" name="n_4mainValue【体育館・プール】&#10;一人当たり面積"/>
        <xdr:cNvSpPr txBox="1"/>
      </xdr:nvSpPr>
      <xdr:spPr>
        <a:xfrm>
          <a:off x="59373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086225" y="1312354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124960" y="1452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020820" y="1452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124960" y="1290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020820" y="1312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124960" y="13677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31216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5146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739900" y="13649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299" name="フローチャート: 判断 298"/>
        <xdr:cNvSpPr/>
      </xdr:nvSpPr>
      <xdr:spPr>
        <a:xfrm>
          <a:off x="965200" y="13446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305" name="楕円 304"/>
        <xdr:cNvSpPr/>
      </xdr:nvSpPr>
      <xdr:spPr>
        <a:xfrm>
          <a:off x="4036060" y="136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306" name="【福祉施設】&#10;有形固定資産減価償却率該当値テキスト"/>
        <xdr:cNvSpPr txBox="1"/>
      </xdr:nvSpPr>
      <xdr:spPr>
        <a:xfrm>
          <a:off x="4124960"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307" name="楕円 306"/>
        <xdr:cNvSpPr/>
      </xdr:nvSpPr>
      <xdr:spPr>
        <a:xfrm>
          <a:off x="3312160" y="135985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112395</xdr:rowOff>
    </xdr:to>
    <xdr:cxnSp macro="">
      <xdr:nvCxnSpPr>
        <xdr:cNvPr id="308" name="直線コネクタ 307"/>
        <xdr:cNvCxnSpPr/>
      </xdr:nvCxnSpPr>
      <xdr:spPr>
        <a:xfrm>
          <a:off x="3355340" y="13649326"/>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154939</xdr:rowOff>
    </xdr:from>
    <xdr:to>
      <xdr:col>15</xdr:col>
      <xdr:colOff>101600</xdr:colOff>
      <xdr:row>81</xdr:row>
      <xdr:rowOff>85089</xdr:rowOff>
    </xdr:to>
    <xdr:sp macro="" textlink="">
      <xdr:nvSpPr>
        <xdr:cNvPr id="309" name="楕円 308"/>
        <xdr:cNvSpPr/>
      </xdr:nvSpPr>
      <xdr:spPr>
        <a:xfrm>
          <a:off x="2514600" y="13566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70486</xdr:rowOff>
    </xdr:to>
    <xdr:cxnSp macro="">
      <xdr:nvCxnSpPr>
        <xdr:cNvPr id="310" name="直線コネクタ 309"/>
        <xdr:cNvCxnSpPr/>
      </xdr:nvCxnSpPr>
      <xdr:spPr>
        <a:xfrm>
          <a:off x="2565400" y="13613129"/>
          <a:ext cx="78994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118745</xdr:rowOff>
    </xdr:from>
    <xdr:to>
      <xdr:col>10</xdr:col>
      <xdr:colOff>165100</xdr:colOff>
      <xdr:row>81</xdr:row>
      <xdr:rowOff>48895</xdr:rowOff>
    </xdr:to>
    <xdr:sp macro="" textlink="">
      <xdr:nvSpPr>
        <xdr:cNvPr id="311" name="楕円 310"/>
        <xdr:cNvSpPr/>
      </xdr:nvSpPr>
      <xdr:spPr>
        <a:xfrm>
          <a:off x="1739900" y="13529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169545</xdr:rowOff>
    </xdr:from>
    <xdr:to>
      <xdr:col>15</xdr:col>
      <xdr:colOff>50800</xdr:colOff>
      <xdr:row>81</xdr:row>
      <xdr:rowOff>34289</xdr:rowOff>
    </xdr:to>
    <xdr:cxnSp macro="">
      <xdr:nvCxnSpPr>
        <xdr:cNvPr id="312" name="直線コネクタ 311"/>
        <xdr:cNvCxnSpPr/>
      </xdr:nvCxnSpPr>
      <xdr:spPr>
        <a:xfrm>
          <a:off x="1790700" y="13580745"/>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73025</xdr:rowOff>
    </xdr:from>
    <xdr:to>
      <xdr:col>6</xdr:col>
      <xdr:colOff>38100</xdr:colOff>
      <xdr:row>81</xdr:row>
      <xdr:rowOff>3175</xdr:rowOff>
    </xdr:to>
    <xdr:sp macro="" textlink="">
      <xdr:nvSpPr>
        <xdr:cNvPr id="313" name="楕円 312"/>
        <xdr:cNvSpPr/>
      </xdr:nvSpPr>
      <xdr:spPr>
        <a:xfrm>
          <a:off x="965200" y="13484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123825</xdr:rowOff>
    </xdr:from>
    <xdr:to>
      <xdr:col>10</xdr:col>
      <xdr:colOff>114300</xdr:colOff>
      <xdr:row>80</xdr:row>
      <xdr:rowOff>169545</xdr:rowOff>
    </xdr:to>
    <xdr:cxnSp macro="">
      <xdr:nvCxnSpPr>
        <xdr:cNvPr id="314" name="直線コネクタ 313"/>
        <xdr:cNvCxnSpPr/>
      </xdr:nvCxnSpPr>
      <xdr:spPr>
        <a:xfrm>
          <a:off x="1008380" y="1353502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17056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3857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611004" y="1374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318" name="n_4aveValue【福祉施設】&#10;有形固定資産減価償却率"/>
        <xdr:cNvSpPr txBox="1"/>
      </xdr:nvSpPr>
      <xdr:spPr>
        <a:xfrm>
          <a:off x="83630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319" name="n_1mainValue【福祉施設】&#10;有形固定資産減価償却率"/>
        <xdr:cNvSpPr txBox="1"/>
      </xdr:nvSpPr>
      <xdr:spPr>
        <a:xfrm>
          <a:off x="317056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101616</xdr:rowOff>
    </xdr:from>
    <xdr:ext cx="405111" cy="259045"/>
    <xdr:sp macro="" textlink="">
      <xdr:nvSpPr>
        <xdr:cNvPr id="320" name="n_2mainValue【福祉施設】&#10;有形固定資産減価償却率"/>
        <xdr:cNvSpPr txBox="1"/>
      </xdr:nvSpPr>
      <xdr:spPr>
        <a:xfrm>
          <a:off x="2385704" y="1334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65422</xdr:rowOff>
    </xdr:from>
    <xdr:ext cx="405111" cy="259045"/>
    <xdr:sp macro="" textlink="">
      <xdr:nvSpPr>
        <xdr:cNvPr id="321" name="n_3mainValue【福祉施設】&#10;有形固定資産減価償却率"/>
        <xdr:cNvSpPr txBox="1"/>
      </xdr:nvSpPr>
      <xdr:spPr>
        <a:xfrm>
          <a:off x="161100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165752</xdr:rowOff>
    </xdr:from>
    <xdr:ext cx="405111" cy="259045"/>
    <xdr:sp macro="" textlink="">
      <xdr:nvSpPr>
        <xdr:cNvPr id="322" name="n_4mainValue【福祉施設】&#10;有形固定資産減価償却率"/>
        <xdr:cNvSpPr txBox="1"/>
      </xdr:nvSpPr>
      <xdr:spPr>
        <a:xfrm>
          <a:off x="836304" y="1357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9219565" y="13100957"/>
          <a:ext cx="0" cy="147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92583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xdr:cNvSpPr txBox="1"/>
      </xdr:nvSpPr>
      <xdr:spPr>
        <a:xfrm>
          <a:off x="9258300" y="1424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9192260" y="14257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8445500" y="1425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7670800" y="142644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6873240" y="1428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1995</xdr:rowOff>
    </xdr:from>
    <xdr:to>
      <xdr:col>36</xdr:col>
      <xdr:colOff>165100</xdr:colOff>
      <xdr:row>85</xdr:row>
      <xdr:rowOff>103595</xdr:rowOff>
    </xdr:to>
    <xdr:sp macro="" textlink="">
      <xdr:nvSpPr>
        <xdr:cNvPr id="358" name="フローチャート: 判断 357"/>
        <xdr:cNvSpPr/>
      </xdr:nvSpPr>
      <xdr:spPr>
        <a:xfrm>
          <a:off x="6098540" y="1425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86905</xdr:rowOff>
    </xdr:from>
    <xdr:to>
      <xdr:col>55</xdr:col>
      <xdr:colOff>50800</xdr:colOff>
      <xdr:row>84</xdr:row>
      <xdr:rowOff>17055</xdr:rowOff>
    </xdr:to>
    <xdr:sp macro="" textlink="">
      <xdr:nvSpPr>
        <xdr:cNvPr id="364" name="楕円 363"/>
        <xdr:cNvSpPr/>
      </xdr:nvSpPr>
      <xdr:spPr>
        <a:xfrm>
          <a:off x="9192260" y="14001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109782</xdr:rowOff>
    </xdr:from>
    <xdr:ext cx="469744" cy="259045"/>
    <xdr:sp macro="" textlink="">
      <xdr:nvSpPr>
        <xdr:cNvPr id="365" name="【福祉施設】&#10;一人当たり面積該当値テキスト"/>
        <xdr:cNvSpPr txBox="1"/>
      </xdr:nvSpPr>
      <xdr:spPr>
        <a:xfrm>
          <a:off x="9258300" y="1385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96701</xdr:rowOff>
    </xdr:from>
    <xdr:to>
      <xdr:col>50</xdr:col>
      <xdr:colOff>165100</xdr:colOff>
      <xdr:row>84</xdr:row>
      <xdr:rowOff>26851</xdr:rowOff>
    </xdr:to>
    <xdr:sp macro="" textlink="">
      <xdr:nvSpPr>
        <xdr:cNvPr id="366" name="楕円 365"/>
        <xdr:cNvSpPr/>
      </xdr:nvSpPr>
      <xdr:spPr>
        <a:xfrm>
          <a:off x="8445500" y="14010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137705</xdr:rowOff>
    </xdr:from>
    <xdr:to>
      <xdr:col>55</xdr:col>
      <xdr:colOff>0</xdr:colOff>
      <xdr:row>83</xdr:row>
      <xdr:rowOff>147501</xdr:rowOff>
    </xdr:to>
    <xdr:cxnSp macro="">
      <xdr:nvCxnSpPr>
        <xdr:cNvPr id="367" name="直線コネクタ 366"/>
        <xdr:cNvCxnSpPr/>
      </xdr:nvCxnSpPr>
      <xdr:spPr>
        <a:xfrm flipV="1">
          <a:off x="8496300" y="14051825"/>
          <a:ext cx="7239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109764</xdr:rowOff>
    </xdr:from>
    <xdr:to>
      <xdr:col>46</xdr:col>
      <xdr:colOff>38100</xdr:colOff>
      <xdr:row>84</xdr:row>
      <xdr:rowOff>39914</xdr:rowOff>
    </xdr:to>
    <xdr:sp macro="" textlink="">
      <xdr:nvSpPr>
        <xdr:cNvPr id="368" name="楕円 367"/>
        <xdr:cNvSpPr/>
      </xdr:nvSpPr>
      <xdr:spPr>
        <a:xfrm>
          <a:off x="7670800" y="14023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147501</xdr:rowOff>
    </xdr:from>
    <xdr:to>
      <xdr:col>50</xdr:col>
      <xdr:colOff>114300</xdr:colOff>
      <xdr:row>83</xdr:row>
      <xdr:rowOff>160564</xdr:rowOff>
    </xdr:to>
    <xdr:cxnSp macro="">
      <xdr:nvCxnSpPr>
        <xdr:cNvPr id="369" name="直線コネクタ 368"/>
        <xdr:cNvCxnSpPr/>
      </xdr:nvCxnSpPr>
      <xdr:spPr>
        <a:xfrm flipV="1">
          <a:off x="7713980" y="14061621"/>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119562</xdr:rowOff>
    </xdr:from>
    <xdr:to>
      <xdr:col>41</xdr:col>
      <xdr:colOff>101600</xdr:colOff>
      <xdr:row>84</xdr:row>
      <xdr:rowOff>49712</xdr:rowOff>
    </xdr:to>
    <xdr:sp macro="" textlink="">
      <xdr:nvSpPr>
        <xdr:cNvPr id="370" name="楕円 369"/>
        <xdr:cNvSpPr/>
      </xdr:nvSpPr>
      <xdr:spPr>
        <a:xfrm>
          <a:off x="6873240" y="14033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160564</xdr:rowOff>
    </xdr:from>
    <xdr:to>
      <xdr:col>45</xdr:col>
      <xdr:colOff>177800</xdr:colOff>
      <xdr:row>83</xdr:row>
      <xdr:rowOff>170362</xdr:rowOff>
    </xdr:to>
    <xdr:cxnSp macro="">
      <xdr:nvCxnSpPr>
        <xdr:cNvPr id="371" name="直線コネクタ 370"/>
        <xdr:cNvCxnSpPr/>
      </xdr:nvCxnSpPr>
      <xdr:spPr>
        <a:xfrm flipV="1">
          <a:off x="6924040" y="14074684"/>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72" name="楕円 371"/>
        <xdr:cNvSpPr/>
      </xdr:nvSpPr>
      <xdr:spPr>
        <a:xfrm>
          <a:off x="6098540" y="14040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170362</xdr:rowOff>
    </xdr:from>
    <xdr:to>
      <xdr:col>41</xdr:col>
      <xdr:colOff>50800</xdr:colOff>
      <xdr:row>84</xdr:row>
      <xdr:rowOff>5443</xdr:rowOff>
    </xdr:to>
    <xdr:cxnSp macro="">
      <xdr:nvCxnSpPr>
        <xdr:cNvPr id="373" name="直線コネクタ 372"/>
        <xdr:cNvCxnSpPr/>
      </xdr:nvCxnSpPr>
      <xdr:spPr>
        <a:xfrm flipV="1">
          <a:off x="6149340" y="14084482"/>
          <a:ext cx="7747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74" name="n_1aveValue【福祉施設】&#10;一人当たり面積"/>
        <xdr:cNvSpPr txBox="1"/>
      </xdr:nvSpPr>
      <xdr:spPr>
        <a:xfrm>
          <a:off x="8271587" y="1435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7509587" y="1435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6712027" y="1437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94722</xdr:rowOff>
    </xdr:from>
    <xdr:ext cx="469744" cy="259045"/>
    <xdr:sp macro="" textlink="">
      <xdr:nvSpPr>
        <xdr:cNvPr id="377" name="n_4aveValue【福祉施設】&#10;一人当たり面積"/>
        <xdr:cNvSpPr txBox="1"/>
      </xdr:nvSpPr>
      <xdr:spPr>
        <a:xfrm>
          <a:off x="5937327" y="1434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43378</xdr:rowOff>
    </xdr:from>
    <xdr:ext cx="469744" cy="259045"/>
    <xdr:sp macro="" textlink="">
      <xdr:nvSpPr>
        <xdr:cNvPr id="378" name="n_1mainValue【福祉施設】&#10;一人当たり面積"/>
        <xdr:cNvSpPr txBox="1"/>
      </xdr:nvSpPr>
      <xdr:spPr>
        <a:xfrm>
          <a:off x="8271587" y="137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56441</xdr:rowOff>
    </xdr:from>
    <xdr:ext cx="469744" cy="259045"/>
    <xdr:sp macro="" textlink="">
      <xdr:nvSpPr>
        <xdr:cNvPr id="379" name="n_2mainValue【福祉施設】&#10;一人当たり面積"/>
        <xdr:cNvSpPr txBox="1"/>
      </xdr:nvSpPr>
      <xdr:spPr>
        <a:xfrm>
          <a:off x="7509587" y="1380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66239</xdr:rowOff>
    </xdr:from>
    <xdr:ext cx="469744" cy="259045"/>
    <xdr:sp macro="" textlink="">
      <xdr:nvSpPr>
        <xdr:cNvPr id="380" name="n_3mainValue【福祉施設】&#10;一人当たり面積"/>
        <xdr:cNvSpPr txBox="1"/>
      </xdr:nvSpPr>
      <xdr:spPr>
        <a:xfrm>
          <a:off x="6712027" y="138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81" name="n_4mainValue【福祉施設】&#10;一人当たり面積"/>
        <xdr:cNvSpPr txBox="1"/>
      </xdr:nvSpPr>
      <xdr:spPr>
        <a:xfrm>
          <a:off x="5937327" y="138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086225" y="16871224"/>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124960" y="183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02082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124960" y="166502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020820" y="16871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124960" y="1732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03606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31216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5146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739900" y="1746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7" name="フローチャート: 判断 416"/>
        <xdr:cNvSpPr/>
      </xdr:nvSpPr>
      <xdr:spPr>
        <a:xfrm>
          <a:off x="96520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95613</xdr:rowOff>
    </xdr:from>
    <xdr:to>
      <xdr:col>24</xdr:col>
      <xdr:colOff>114300</xdr:colOff>
      <xdr:row>108</xdr:row>
      <xdr:rowOff>25763</xdr:rowOff>
    </xdr:to>
    <xdr:sp macro="" textlink="">
      <xdr:nvSpPr>
        <xdr:cNvPr id="423" name="楕円 422"/>
        <xdr:cNvSpPr/>
      </xdr:nvSpPr>
      <xdr:spPr>
        <a:xfrm>
          <a:off x="4036060" y="18033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74040</xdr:rowOff>
    </xdr:from>
    <xdr:ext cx="405111" cy="259045"/>
    <xdr:sp macro="" textlink="">
      <xdr:nvSpPr>
        <xdr:cNvPr id="424" name="【市民会館】&#10;有形固定資産減価償却率該当値テキスト"/>
        <xdr:cNvSpPr txBox="1"/>
      </xdr:nvSpPr>
      <xdr:spPr>
        <a:xfrm>
          <a:off x="4124960" y="18011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53158</xdr:rowOff>
    </xdr:from>
    <xdr:to>
      <xdr:col>20</xdr:col>
      <xdr:colOff>38100</xdr:colOff>
      <xdr:row>107</xdr:row>
      <xdr:rowOff>154758</xdr:rowOff>
    </xdr:to>
    <xdr:sp macro="" textlink="">
      <xdr:nvSpPr>
        <xdr:cNvPr id="425" name="楕円 424"/>
        <xdr:cNvSpPr/>
      </xdr:nvSpPr>
      <xdr:spPr>
        <a:xfrm>
          <a:off x="3312160" y="179906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103958</xdr:rowOff>
    </xdr:from>
    <xdr:to>
      <xdr:col>24</xdr:col>
      <xdr:colOff>63500</xdr:colOff>
      <xdr:row>107</xdr:row>
      <xdr:rowOff>146413</xdr:rowOff>
    </xdr:to>
    <xdr:cxnSp macro="">
      <xdr:nvCxnSpPr>
        <xdr:cNvPr id="426" name="直線コネクタ 425"/>
        <xdr:cNvCxnSpPr/>
      </xdr:nvCxnSpPr>
      <xdr:spPr>
        <a:xfrm>
          <a:off x="3355340" y="18041438"/>
          <a:ext cx="7315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10705</xdr:rowOff>
    </xdr:from>
    <xdr:to>
      <xdr:col>15</xdr:col>
      <xdr:colOff>101600</xdr:colOff>
      <xdr:row>107</xdr:row>
      <xdr:rowOff>112305</xdr:rowOff>
    </xdr:to>
    <xdr:sp macro="" textlink="">
      <xdr:nvSpPr>
        <xdr:cNvPr id="427" name="楕円 426"/>
        <xdr:cNvSpPr/>
      </xdr:nvSpPr>
      <xdr:spPr>
        <a:xfrm>
          <a:off x="2514600" y="17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61505</xdr:rowOff>
    </xdr:from>
    <xdr:to>
      <xdr:col>19</xdr:col>
      <xdr:colOff>177800</xdr:colOff>
      <xdr:row>107</xdr:row>
      <xdr:rowOff>103958</xdr:rowOff>
    </xdr:to>
    <xdr:cxnSp macro="">
      <xdr:nvCxnSpPr>
        <xdr:cNvPr id="428" name="直線コネクタ 427"/>
        <xdr:cNvCxnSpPr/>
      </xdr:nvCxnSpPr>
      <xdr:spPr>
        <a:xfrm>
          <a:off x="2565400" y="17998985"/>
          <a:ext cx="78994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139700</xdr:rowOff>
    </xdr:from>
    <xdr:to>
      <xdr:col>10</xdr:col>
      <xdr:colOff>165100</xdr:colOff>
      <xdr:row>107</xdr:row>
      <xdr:rowOff>69850</xdr:rowOff>
    </xdr:to>
    <xdr:sp macro="" textlink="">
      <xdr:nvSpPr>
        <xdr:cNvPr id="429" name="楕円 428"/>
        <xdr:cNvSpPr/>
      </xdr:nvSpPr>
      <xdr:spPr>
        <a:xfrm>
          <a:off x="173990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19050</xdr:rowOff>
    </xdr:from>
    <xdr:to>
      <xdr:col>15</xdr:col>
      <xdr:colOff>50800</xdr:colOff>
      <xdr:row>107</xdr:row>
      <xdr:rowOff>61505</xdr:rowOff>
    </xdr:to>
    <xdr:cxnSp macro="">
      <xdr:nvCxnSpPr>
        <xdr:cNvPr id="430" name="直線コネクタ 429"/>
        <xdr:cNvCxnSpPr/>
      </xdr:nvCxnSpPr>
      <xdr:spPr>
        <a:xfrm>
          <a:off x="1790700" y="17956530"/>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89081</xdr:rowOff>
    </xdr:from>
    <xdr:to>
      <xdr:col>6</xdr:col>
      <xdr:colOff>38100</xdr:colOff>
      <xdr:row>107</xdr:row>
      <xdr:rowOff>19231</xdr:rowOff>
    </xdr:to>
    <xdr:sp macro="" textlink="">
      <xdr:nvSpPr>
        <xdr:cNvPr id="431" name="楕円 430"/>
        <xdr:cNvSpPr/>
      </xdr:nvSpPr>
      <xdr:spPr>
        <a:xfrm>
          <a:off x="965200" y="178589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139881</xdr:rowOff>
    </xdr:from>
    <xdr:to>
      <xdr:col>10</xdr:col>
      <xdr:colOff>114300</xdr:colOff>
      <xdr:row>107</xdr:row>
      <xdr:rowOff>19050</xdr:rowOff>
    </xdr:to>
    <xdr:cxnSp macro="">
      <xdr:nvCxnSpPr>
        <xdr:cNvPr id="432" name="直線コネクタ 431"/>
        <xdr:cNvCxnSpPr/>
      </xdr:nvCxnSpPr>
      <xdr:spPr>
        <a:xfrm>
          <a:off x="1008380" y="17909721"/>
          <a:ext cx="78232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17056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3857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61100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6" name="n_4aveValue【市民会館】&#10;有形固定資産減価償却率"/>
        <xdr:cNvSpPr txBox="1"/>
      </xdr:nvSpPr>
      <xdr:spPr>
        <a:xfrm>
          <a:off x="83630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145885</xdr:rowOff>
    </xdr:from>
    <xdr:ext cx="405111" cy="259045"/>
    <xdr:sp macro="" textlink="">
      <xdr:nvSpPr>
        <xdr:cNvPr id="437" name="n_1mainValue【市民会館】&#10;有形固定資産減価償却率"/>
        <xdr:cNvSpPr txBox="1"/>
      </xdr:nvSpPr>
      <xdr:spPr>
        <a:xfrm>
          <a:off x="3170564" y="1808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103432</xdr:rowOff>
    </xdr:from>
    <xdr:ext cx="405111" cy="259045"/>
    <xdr:sp macro="" textlink="">
      <xdr:nvSpPr>
        <xdr:cNvPr id="438" name="n_2mainValue【市民会館】&#10;有形固定資産減価償却率"/>
        <xdr:cNvSpPr txBox="1"/>
      </xdr:nvSpPr>
      <xdr:spPr>
        <a:xfrm>
          <a:off x="2385704" y="1804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60977</xdr:rowOff>
    </xdr:from>
    <xdr:ext cx="405111" cy="259045"/>
    <xdr:sp macro="" textlink="">
      <xdr:nvSpPr>
        <xdr:cNvPr id="439" name="n_3mainValue【市民会館】&#10;有形固定資産減価償却率"/>
        <xdr:cNvSpPr txBox="1"/>
      </xdr:nvSpPr>
      <xdr:spPr>
        <a:xfrm>
          <a:off x="161100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10358</xdr:rowOff>
    </xdr:from>
    <xdr:ext cx="405111" cy="259045"/>
    <xdr:sp macro="" textlink="">
      <xdr:nvSpPr>
        <xdr:cNvPr id="440" name="n_4mainValue【市民会館】&#10;有形固定資産減価償却率"/>
        <xdr:cNvSpPr txBox="1"/>
      </xdr:nvSpPr>
      <xdr:spPr>
        <a:xfrm>
          <a:off x="836304" y="179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9219565" y="16683990"/>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9258300" y="1646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9154160" y="16683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9258300" y="1767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9192260" y="178148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844550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7670800" y="17821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68732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76" name="フローチャート: 判断 475"/>
        <xdr:cNvSpPr/>
      </xdr:nvSpPr>
      <xdr:spPr>
        <a:xfrm>
          <a:off x="6098540" y="17916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82" name="楕円 481"/>
        <xdr:cNvSpPr/>
      </xdr:nvSpPr>
      <xdr:spPr>
        <a:xfrm>
          <a:off x="9192260" y="17932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83" name="【市民会館】&#10;一人当たり面積該当値テキスト"/>
        <xdr:cNvSpPr txBox="1"/>
      </xdr:nvSpPr>
      <xdr:spPr>
        <a:xfrm>
          <a:off x="9258300"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169092</xdr:rowOff>
    </xdr:from>
    <xdr:to>
      <xdr:col>50</xdr:col>
      <xdr:colOff>165100</xdr:colOff>
      <xdr:row>107</xdr:row>
      <xdr:rowOff>99242</xdr:rowOff>
    </xdr:to>
    <xdr:sp macro="" textlink="">
      <xdr:nvSpPr>
        <xdr:cNvPr id="484" name="楕円 483"/>
        <xdr:cNvSpPr/>
      </xdr:nvSpPr>
      <xdr:spPr>
        <a:xfrm>
          <a:off x="8445500" y="17938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48442</xdr:rowOff>
    </xdr:to>
    <xdr:cxnSp macro="">
      <xdr:nvCxnSpPr>
        <xdr:cNvPr id="485" name="直線コネクタ 484"/>
        <xdr:cNvCxnSpPr/>
      </xdr:nvCxnSpPr>
      <xdr:spPr>
        <a:xfrm flipV="1">
          <a:off x="8496300" y="17979391"/>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4173</xdr:rowOff>
    </xdr:from>
    <xdr:to>
      <xdr:col>46</xdr:col>
      <xdr:colOff>38100</xdr:colOff>
      <xdr:row>107</xdr:row>
      <xdr:rowOff>105773</xdr:rowOff>
    </xdr:to>
    <xdr:sp macro="" textlink="">
      <xdr:nvSpPr>
        <xdr:cNvPr id="486" name="楕円 485"/>
        <xdr:cNvSpPr/>
      </xdr:nvSpPr>
      <xdr:spPr>
        <a:xfrm>
          <a:off x="7670800" y="179416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48442</xdr:rowOff>
    </xdr:from>
    <xdr:to>
      <xdr:col>50</xdr:col>
      <xdr:colOff>114300</xdr:colOff>
      <xdr:row>107</xdr:row>
      <xdr:rowOff>54973</xdr:rowOff>
    </xdr:to>
    <xdr:cxnSp macro="">
      <xdr:nvCxnSpPr>
        <xdr:cNvPr id="487" name="直線コネクタ 486"/>
        <xdr:cNvCxnSpPr/>
      </xdr:nvCxnSpPr>
      <xdr:spPr>
        <a:xfrm flipV="1">
          <a:off x="7713980" y="17985922"/>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10705</xdr:rowOff>
    </xdr:from>
    <xdr:to>
      <xdr:col>41</xdr:col>
      <xdr:colOff>101600</xdr:colOff>
      <xdr:row>107</xdr:row>
      <xdr:rowOff>112305</xdr:rowOff>
    </xdr:to>
    <xdr:sp macro="" textlink="">
      <xdr:nvSpPr>
        <xdr:cNvPr id="488" name="楕円 487"/>
        <xdr:cNvSpPr/>
      </xdr:nvSpPr>
      <xdr:spPr>
        <a:xfrm>
          <a:off x="6873240" y="17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54973</xdr:rowOff>
    </xdr:from>
    <xdr:to>
      <xdr:col>45</xdr:col>
      <xdr:colOff>177800</xdr:colOff>
      <xdr:row>107</xdr:row>
      <xdr:rowOff>61505</xdr:rowOff>
    </xdr:to>
    <xdr:cxnSp macro="">
      <xdr:nvCxnSpPr>
        <xdr:cNvPr id="489" name="直線コネクタ 488"/>
        <xdr:cNvCxnSpPr/>
      </xdr:nvCxnSpPr>
      <xdr:spPr>
        <a:xfrm flipV="1">
          <a:off x="6924040" y="17992453"/>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17236</xdr:rowOff>
    </xdr:from>
    <xdr:to>
      <xdr:col>36</xdr:col>
      <xdr:colOff>165100</xdr:colOff>
      <xdr:row>107</xdr:row>
      <xdr:rowOff>118836</xdr:rowOff>
    </xdr:to>
    <xdr:sp macro="" textlink="">
      <xdr:nvSpPr>
        <xdr:cNvPr id="490" name="楕円 489"/>
        <xdr:cNvSpPr/>
      </xdr:nvSpPr>
      <xdr:spPr>
        <a:xfrm>
          <a:off x="6098540" y="1795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61505</xdr:rowOff>
    </xdr:from>
    <xdr:to>
      <xdr:col>41</xdr:col>
      <xdr:colOff>50800</xdr:colOff>
      <xdr:row>107</xdr:row>
      <xdr:rowOff>68036</xdr:rowOff>
    </xdr:to>
    <xdr:cxnSp macro="">
      <xdr:nvCxnSpPr>
        <xdr:cNvPr id="491" name="直線コネクタ 490"/>
        <xdr:cNvCxnSpPr/>
      </xdr:nvCxnSpPr>
      <xdr:spPr>
        <a:xfrm flipV="1">
          <a:off x="6149340" y="17998985"/>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8271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750958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67120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92908</xdr:rowOff>
    </xdr:from>
    <xdr:ext cx="469744" cy="259045"/>
    <xdr:sp macro="" textlink="">
      <xdr:nvSpPr>
        <xdr:cNvPr id="495" name="n_4aveValue【市民会館】&#10;一人当たり面積"/>
        <xdr:cNvSpPr txBox="1"/>
      </xdr:nvSpPr>
      <xdr:spPr>
        <a:xfrm>
          <a:off x="59373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90369</xdr:rowOff>
    </xdr:from>
    <xdr:ext cx="469744" cy="259045"/>
    <xdr:sp macro="" textlink="">
      <xdr:nvSpPr>
        <xdr:cNvPr id="496" name="n_1mainValue【市民会館】&#10;一人当たり面積"/>
        <xdr:cNvSpPr txBox="1"/>
      </xdr:nvSpPr>
      <xdr:spPr>
        <a:xfrm>
          <a:off x="827158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96900</xdr:rowOff>
    </xdr:from>
    <xdr:ext cx="469744" cy="259045"/>
    <xdr:sp macro="" textlink="">
      <xdr:nvSpPr>
        <xdr:cNvPr id="497" name="n_2mainValue【市民会館】&#10;一人当たり面積"/>
        <xdr:cNvSpPr txBox="1"/>
      </xdr:nvSpPr>
      <xdr:spPr>
        <a:xfrm>
          <a:off x="7509587" y="180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103432</xdr:rowOff>
    </xdr:from>
    <xdr:ext cx="469744" cy="259045"/>
    <xdr:sp macro="" textlink="">
      <xdr:nvSpPr>
        <xdr:cNvPr id="498" name="n_3mainValue【市民会館】&#10;一人当たり面積"/>
        <xdr:cNvSpPr txBox="1"/>
      </xdr:nvSpPr>
      <xdr:spPr>
        <a:xfrm>
          <a:off x="671202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109963</xdr:rowOff>
    </xdr:from>
    <xdr:ext cx="469744" cy="259045"/>
    <xdr:sp macro="" textlink="">
      <xdr:nvSpPr>
        <xdr:cNvPr id="499" name="n_4mainValue【市民会館】&#10;一人当たり面積"/>
        <xdr:cNvSpPr txBox="1"/>
      </xdr:nvSpPr>
      <xdr:spPr>
        <a:xfrm>
          <a:off x="5937327" y="18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4375764" y="564424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4414500" y="70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4287500" y="7056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44145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4325600" y="656989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35788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280414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2029440" y="6518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35" name="フローチャート: 判断 534"/>
        <xdr:cNvSpPr/>
      </xdr:nvSpPr>
      <xdr:spPr>
        <a:xfrm>
          <a:off x="11231880" y="63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541" name="楕円 540"/>
        <xdr:cNvSpPr/>
      </xdr:nvSpPr>
      <xdr:spPr>
        <a:xfrm>
          <a:off x="14325600" y="64610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113591</xdr:rowOff>
    </xdr:from>
    <xdr:ext cx="405111" cy="259045"/>
    <xdr:sp macro="" textlink="">
      <xdr:nvSpPr>
        <xdr:cNvPr id="542" name="【一般廃棄物処理施設】&#10;有形固定資産減価償却率該当値テキスト"/>
        <xdr:cNvSpPr txBox="1"/>
      </xdr:nvSpPr>
      <xdr:spPr>
        <a:xfrm>
          <a:off x="14414500" y="63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43362</xdr:rowOff>
    </xdr:from>
    <xdr:to>
      <xdr:col>81</xdr:col>
      <xdr:colOff>101600</xdr:colOff>
      <xdr:row>38</xdr:row>
      <xdr:rowOff>144962</xdr:rowOff>
    </xdr:to>
    <xdr:sp macro="" textlink="">
      <xdr:nvSpPr>
        <xdr:cNvPr id="543" name="楕円 542"/>
        <xdr:cNvSpPr/>
      </xdr:nvSpPr>
      <xdr:spPr>
        <a:xfrm>
          <a:off x="13578840" y="64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94162</xdr:rowOff>
    </xdr:from>
    <xdr:to>
      <xdr:col>85</xdr:col>
      <xdr:colOff>127000</xdr:colOff>
      <xdr:row>38</xdr:row>
      <xdr:rowOff>141515</xdr:rowOff>
    </xdr:to>
    <xdr:cxnSp macro="">
      <xdr:nvCxnSpPr>
        <xdr:cNvPr id="544" name="直線コネクタ 543"/>
        <xdr:cNvCxnSpPr/>
      </xdr:nvCxnSpPr>
      <xdr:spPr>
        <a:xfrm>
          <a:off x="13629640" y="6464482"/>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164193</xdr:rowOff>
    </xdr:from>
    <xdr:to>
      <xdr:col>76</xdr:col>
      <xdr:colOff>165100</xdr:colOff>
      <xdr:row>38</xdr:row>
      <xdr:rowOff>94343</xdr:rowOff>
    </xdr:to>
    <xdr:sp macro="" textlink="">
      <xdr:nvSpPr>
        <xdr:cNvPr id="545" name="楕円 544"/>
        <xdr:cNvSpPr/>
      </xdr:nvSpPr>
      <xdr:spPr>
        <a:xfrm>
          <a:off x="12804140" y="6366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43543</xdr:rowOff>
    </xdr:from>
    <xdr:to>
      <xdr:col>81</xdr:col>
      <xdr:colOff>50800</xdr:colOff>
      <xdr:row>38</xdr:row>
      <xdr:rowOff>94162</xdr:rowOff>
    </xdr:to>
    <xdr:cxnSp macro="">
      <xdr:nvCxnSpPr>
        <xdr:cNvPr id="546" name="直線コネクタ 545"/>
        <xdr:cNvCxnSpPr/>
      </xdr:nvCxnSpPr>
      <xdr:spPr>
        <a:xfrm>
          <a:off x="12854940" y="6413863"/>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47" name="n_1aveValue【一般廃棄物処理施設】&#10;有形固定資産減価償却率"/>
        <xdr:cNvSpPr txBox="1"/>
      </xdr:nvSpPr>
      <xdr:spPr>
        <a:xfrm>
          <a:off x="134372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48" name="n_2aveValue【一般廃棄物処理施設】&#10;有形固定資産減価償却率"/>
        <xdr:cNvSpPr txBox="1"/>
      </xdr:nvSpPr>
      <xdr:spPr>
        <a:xfrm>
          <a:off x="126752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49" name="n_3aveValue【一般廃棄物処理施設】&#10;有形固定資産減価償却率"/>
        <xdr:cNvSpPr txBox="1"/>
      </xdr:nvSpPr>
      <xdr:spPr>
        <a:xfrm>
          <a:off x="11900544"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50" name="n_4aveValue【一般廃棄物処理施設】&#10;有形固定資産減価償却率"/>
        <xdr:cNvSpPr txBox="1"/>
      </xdr:nvSpPr>
      <xdr:spPr>
        <a:xfrm>
          <a:off x="1110298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161488</xdr:rowOff>
    </xdr:from>
    <xdr:ext cx="405111" cy="259045"/>
    <xdr:sp macro="" textlink="">
      <xdr:nvSpPr>
        <xdr:cNvPr id="551" name="n_1mainValue【一般廃棄物処理施設】&#10;有形固定資産減価償却率"/>
        <xdr:cNvSpPr txBox="1"/>
      </xdr:nvSpPr>
      <xdr:spPr>
        <a:xfrm>
          <a:off x="134372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552" name="n_2mainValue【一般廃棄物処理施設】&#10;有形固定資産減価償却率"/>
        <xdr:cNvSpPr txBox="1"/>
      </xdr:nvSpPr>
      <xdr:spPr>
        <a:xfrm>
          <a:off x="126752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6" name="テキスト ボックス 565"/>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8" name="テキスト ボックス 56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0" name="テキスト ボックス 56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4" name="テキスト ボックス 573"/>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76" name="直線コネクタ 575"/>
        <xdr:cNvCxnSpPr/>
      </xdr:nvCxnSpPr>
      <xdr:spPr>
        <a:xfrm flipV="1">
          <a:off x="19509104" y="5796048"/>
          <a:ext cx="0" cy="1282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77" name="【一般廃棄物処理施設】&#10;一人当たり有形固定資産（償却資産）額最小値テキスト"/>
        <xdr:cNvSpPr txBox="1"/>
      </xdr:nvSpPr>
      <xdr:spPr>
        <a:xfrm>
          <a:off x="19547840" y="7082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78" name="直線コネクタ 577"/>
        <xdr:cNvCxnSpPr/>
      </xdr:nvCxnSpPr>
      <xdr:spPr>
        <a:xfrm>
          <a:off x="19443700" y="7078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79" name="【一般廃棄物処理施設】&#10;一人当たり有形固定資産（償却資産）額最大値テキスト"/>
        <xdr:cNvSpPr txBox="1"/>
      </xdr:nvSpPr>
      <xdr:spPr>
        <a:xfrm>
          <a:off x="19547840" y="55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0" name="直線コネクタ 579"/>
        <xdr:cNvCxnSpPr/>
      </xdr:nvCxnSpPr>
      <xdr:spPr>
        <a:xfrm>
          <a:off x="19443700" y="5796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1" name="【一般廃棄物処理施設】&#10;一人当たり有形固定資産（償却資産）額平均値テキスト"/>
        <xdr:cNvSpPr txBox="1"/>
      </xdr:nvSpPr>
      <xdr:spPr>
        <a:xfrm>
          <a:off x="19547840" y="683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2" name="フローチャート: 判断 581"/>
        <xdr:cNvSpPr/>
      </xdr:nvSpPr>
      <xdr:spPr>
        <a:xfrm>
          <a:off x="19458940" y="6854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3" name="フローチャート: 判断 582"/>
        <xdr:cNvSpPr/>
      </xdr:nvSpPr>
      <xdr:spPr>
        <a:xfrm>
          <a:off x="18735040" y="68558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84" name="フローチャート: 判断 583"/>
        <xdr:cNvSpPr/>
      </xdr:nvSpPr>
      <xdr:spPr>
        <a:xfrm>
          <a:off x="17937480" y="6868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85" name="フローチャート: 判断 584"/>
        <xdr:cNvSpPr/>
      </xdr:nvSpPr>
      <xdr:spPr>
        <a:xfrm>
          <a:off x="17162780" y="687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39876</xdr:rowOff>
    </xdr:from>
    <xdr:to>
      <xdr:col>98</xdr:col>
      <xdr:colOff>38100</xdr:colOff>
      <xdr:row>41</xdr:row>
      <xdr:rowOff>141476</xdr:rowOff>
    </xdr:to>
    <xdr:sp macro="" textlink="">
      <xdr:nvSpPr>
        <xdr:cNvPr id="586" name="フローチャート: 判断 585"/>
        <xdr:cNvSpPr/>
      </xdr:nvSpPr>
      <xdr:spPr>
        <a:xfrm>
          <a:off x="16388080" y="69131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107732</xdr:rowOff>
    </xdr:from>
    <xdr:to>
      <xdr:col>116</xdr:col>
      <xdr:colOff>114300</xdr:colOff>
      <xdr:row>41</xdr:row>
      <xdr:rowOff>37882</xdr:rowOff>
    </xdr:to>
    <xdr:sp macro="" textlink="">
      <xdr:nvSpPr>
        <xdr:cNvPr id="592" name="楕円 591"/>
        <xdr:cNvSpPr/>
      </xdr:nvSpPr>
      <xdr:spPr>
        <a:xfrm>
          <a:off x="19458940" y="6813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130609</xdr:rowOff>
    </xdr:from>
    <xdr:ext cx="599010" cy="259045"/>
    <xdr:sp macro="" textlink="">
      <xdr:nvSpPr>
        <xdr:cNvPr id="593" name="【一般廃棄物処理施設】&#10;一人当たり有形固定資産（償却資産）額該当値テキスト"/>
        <xdr:cNvSpPr txBox="1"/>
      </xdr:nvSpPr>
      <xdr:spPr>
        <a:xfrm>
          <a:off x="19547840" y="666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112619</xdr:rowOff>
    </xdr:from>
    <xdr:to>
      <xdr:col>112</xdr:col>
      <xdr:colOff>38100</xdr:colOff>
      <xdr:row>41</xdr:row>
      <xdr:rowOff>42769</xdr:rowOff>
    </xdr:to>
    <xdr:sp macro="" textlink="">
      <xdr:nvSpPr>
        <xdr:cNvPr id="594" name="楕円 593"/>
        <xdr:cNvSpPr/>
      </xdr:nvSpPr>
      <xdr:spPr>
        <a:xfrm>
          <a:off x="18735040" y="6818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158532</xdr:rowOff>
    </xdr:from>
    <xdr:to>
      <xdr:col>116</xdr:col>
      <xdr:colOff>63500</xdr:colOff>
      <xdr:row>40</xdr:row>
      <xdr:rowOff>163419</xdr:rowOff>
    </xdr:to>
    <xdr:cxnSp macro="">
      <xdr:nvCxnSpPr>
        <xdr:cNvPr id="595" name="直線コネクタ 594"/>
        <xdr:cNvCxnSpPr/>
      </xdr:nvCxnSpPr>
      <xdr:spPr>
        <a:xfrm flipV="1">
          <a:off x="18778220" y="6864132"/>
          <a:ext cx="73152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117652</xdr:rowOff>
    </xdr:from>
    <xdr:to>
      <xdr:col>107</xdr:col>
      <xdr:colOff>101600</xdr:colOff>
      <xdr:row>41</xdr:row>
      <xdr:rowOff>47802</xdr:rowOff>
    </xdr:to>
    <xdr:sp macro="" textlink="">
      <xdr:nvSpPr>
        <xdr:cNvPr id="596" name="楕円 595"/>
        <xdr:cNvSpPr/>
      </xdr:nvSpPr>
      <xdr:spPr>
        <a:xfrm>
          <a:off x="17937480" y="6823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163419</xdr:rowOff>
    </xdr:from>
    <xdr:to>
      <xdr:col>111</xdr:col>
      <xdr:colOff>177800</xdr:colOff>
      <xdr:row>40</xdr:row>
      <xdr:rowOff>168452</xdr:rowOff>
    </xdr:to>
    <xdr:cxnSp macro="">
      <xdr:nvCxnSpPr>
        <xdr:cNvPr id="597" name="直線コネクタ 596"/>
        <xdr:cNvCxnSpPr/>
      </xdr:nvCxnSpPr>
      <xdr:spPr>
        <a:xfrm flipV="1">
          <a:off x="17988280" y="6869019"/>
          <a:ext cx="78994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98" name="n_1aveValue【一般廃棄物処理施設】&#10;一人当たり有形固定資産（償却資産）額"/>
        <xdr:cNvSpPr txBox="1"/>
      </xdr:nvSpPr>
      <xdr:spPr>
        <a:xfrm>
          <a:off x="18528811" y="694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99" name="n_2aveValue【一般廃棄物処理施設】&#10;一人当たり有形固定資産（償却資産）額"/>
        <xdr:cNvSpPr txBox="1"/>
      </xdr:nvSpPr>
      <xdr:spPr>
        <a:xfrm>
          <a:off x="17766811" y="69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00" name="n_3aveValue【一般廃棄物処理施設】&#10;一人当たり有形固定資産（償却資産）額"/>
        <xdr:cNvSpPr txBox="1"/>
      </xdr:nvSpPr>
      <xdr:spPr>
        <a:xfrm>
          <a:off x="16969251" y="66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158003</xdr:rowOff>
    </xdr:from>
    <xdr:ext cx="534377" cy="259045"/>
    <xdr:sp macro="" textlink="">
      <xdr:nvSpPr>
        <xdr:cNvPr id="601" name="n_4aveValue【一般廃棄物処理施設】&#10;一人当たり有形固定資産（償却資産）額"/>
        <xdr:cNvSpPr txBox="1"/>
      </xdr:nvSpPr>
      <xdr:spPr>
        <a:xfrm>
          <a:off x="16194551" y="66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59296</xdr:rowOff>
    </xdr:from>
    <xdr:ext cx="599010" cy="259045"/>
    <xdr:sp macro="" textlink="">
      <xdr:nvSpPr>
        <xdr:cNvPr id="602" name="n_1mainValue【一般廃棄物処理施設】&#10;一人当たり有形固定資産（償却資産）額"/>
        <xdr:cNvSpPr txBox="1"/>
      </xdr:nvSpPr>
      <xdr:spPr>
        <a:xfrm>
          <a:off x="18496495" y="659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64329</xdr:rowOff>
    </xdr:from>
    <xdr:ext cx="599010" cy="259045"/>
    <xdr:sp macro="" textlink="">
      <xdr:nvSpPr>
        <xdr:cNvPr id="603" name="n_2mainValue【一般廃棄物処理施設】&#10;一人当たり有形固定資産（償却資産）額"/>
        <xdr:cNvSpPr txBox="1"/>
      </xdr:nvSpPr>
      <xdr:spPr>
        <a:xfrm>
          <a:off x="17734495" y="660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29" name="直線コネクタ 628"/>
        <xdr:cNvCxnSpPr/>
      </xdr:nvCxnSpPr>
      <xdr:spPr>
        <a:xfrm flipV="1">
          <a:off x="14375764" y="9326335"/>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2" name="【保健センター・保健所】&#10;有形固定資産減価償却率最大値テキスト"/>
        <xdr:cNvSpPr txBox="1"/>
      </xdr:nvSpPr>
      <xdr:spPr>
        <a:xfrm>
          <a:off x="14414500" y="9105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3" name="直線コネクタ 632"/>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34" name="【保健センター・保健所】&#10;有形固定資産減価償却率平均値テキスト"/>
        <xdr:cNvSpPr txBox="1"/>
      </xdr:nvSpPr>
      <xdr:spPr>
        <a:xfrm>
          <a:off x="14414500" y="989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35" name="フローチャート: 判断 634"/>
        <xdr:cNvSpPr/>
      </xdr:nvSpPr>
      <xdr:spPr>
        <a:xfrm>
          <a:off x="14325600" y="1004243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36" name="フローチャート: 判断 635"/>
        <xdr:cNvSpPr/>
      </xdr:nvSpPr>
      <xdr:spPr>
        <a:xfrm>
          <a:off x="135788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7" name="フローチャート: 判断 636"/>
        <xdr:cNvSpPr/>
      </xdr:nvSpPr>
      <xdr:spPr>
        <a:xfrm>
          <a:off x="128041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38" name="フローチャート: 判断 637"/>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39" name="フローチャート: 判断 638"/>
        <xdr:cNvSpPr/>
      </xdr:nvSpPr>
      <xdr:spPr>
        <a:xfrm>
          <a:off x="11231880" y="989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45538</xdr:rowOff>
    </xdr:from>
    <xdr:to>
      <xdr:col>85</xdr:col>
      <xdr:colOff>177800</xdr:colOff>
      <xdr:row>60</xdr:row>
      <xdr:rowOff>147138</xdr:rowOff>
    </xdr:to>
    <xdr:sp macro="" textlink="">
      <xdr:nvSpPr>
        <xdr:cNvPr id="645" name="楕円 644"/>
        <xdr:cNvSpPr/>
      </xdr:nvSpPr>
      <xdr:spPr>
        <a:xfrm>
          <a:off x="14325600" y="101039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23965</xdr:rowOff>
    </xdr:from>
    <xdr:ext cx="405111" cy="259045"/>
    <xdr:sp macro="" textlink="">
      <xdr:nvSpPr>
        <xdr:cNvPr id="646" name="【保健センター・保健所】&#10;有形固定資産減価償却率該当値テキスト"/>
        <xdr:cNvSpPr txBox="1"/>
      </xdr:nvSpPr>
      <xdr:spPr>
        <a:xfrm>
          <a:off x="14414500" y="1008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647" name="楕円 646"/>
        <xdr:cNvSpPr/>
      </xdr:nvSpPr>
      <xdr:spPr>
        <a:xfrm>
          <a:off x="1357884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96338</xdr:rowOff>
    </xdr:to>
    <xdr:cxnSp macro="">
      <xdr:nvCxnSpPr>
        <xdr:cNvPr id="648" name="直線コネクタ 647"/>
        <xdr:cNvCxnSpPr/>
      </xdr:nvCxnSpPr>
      <xdr:spPr>
        <a:xfrm>
          <a:off x="13629640" y="10115550"/>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649" name="楕円 648"/>
        <xdr:cNvSpPr/>
      </xdr:nvSpPr>
      <xdr:spPr>
        <a:xfrm>
          <a:off x="12804140" y="10031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57150</xdr:rowOff>
    </xdr:to>
    <xdr:cxnSp macro="">
      <xdr:nvCxnSpPr>
        <xdr:cNvPr id="650" name="直線コネクタ 649"/>
        <xdr:cNvCxnSpPr/>
      </xdr:nvCxnSpPr>
      <xdr:spPr>
        <a:xfrm>
          <a:off x="12854940" y="10077994"/>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101056</xdr:rowOff>
    </xdr:from>
    <xdr:to>
      <xdr:col>72</xdr:col>
      <xdr:colOff>38100</xdr:colOff>
      <xdr:row>60</xdr:row>
      <xdr:rowOff>31206</xdr:rowOff>
    </xdr:to>
    <xdr:sp macro="" textlink="">
      <xdr:nvSpPr>
        <xdr:cNvPr id="651" name="楕円 650"/>
        <xdr:cNvSpPr/>
      </xdr:nvSpPr>
      <xdr:spPr>
        <a:xfrm>
          <a:off x="12029440" y="99918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60</xdr:row>
      <xdr:rowOff>19594</xdr:rowOff>
    </xdr:to>
    <xdr:cxnSp macro="">
      <xdr:nvCxnSpPr>
        <xdr:cNvPr id="652" name="直線コネクタ 651"/>
        <xdr:cNvCxnSpPr/>
      </xdr:nvCxnSpPr>
      <xdr:spPr>
        <a:xfrm>
          <a:off x="12072620" y="10042616"/>
          <a:ext cx="78232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653" name="楕円 652"/>
        <xdr:cNvSpPr/>
      </xdr:nvSpPr>
      <xdr:spPr>
        <a:xfrm>
          <a:off x="1123188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151856</xdr:rowOff>
    </xdr:to>
    <xdr:cxnSp macro="">
      <xdr:nvCxnSpPr>
        <xdr:cNvPr id="654" name="直線コネクタ 653"/>
        <xdr:cNvCxnSpPr/>
      </xdr:nvCxnSpPr>
      <xdr:spPr>
        <a:xfrm>
          <a:off x="11282680" y="10005060"/>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55" name="n_1aveValue【保健センター・保健所】&#10;有形固定資産減価償却率"/>
        <xdr:cNvSpPr txBox="1"/>
      </xdr:nvSpPr>
      <xdr:spPr>
        <a:xfrm>
          <a:off x="13437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6" name="n_2aveValue【保健センター・保健所】&#10;有形固定資産減価償却率"/>
        <xdr:cNvSpPr txBox="1"/>
      </xdr:nvSpPr>
      <xdr:spPr>
        <a:xfrm>
          <a:off x="12675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57"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58" name="n_4aveValue【保健センター・保健所】&#10;有形固定資産減価償却率"/>
        <xdr:cNvSpPr txBox="1"/>
      </xdr:nvSpPr>
      <xdr:spPr>
        <a:xfrm>
          <a:off x="1110298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659" name="n_1mainValue【保健センター・保健所】&#10;有形固定資産減価償却率"/>
        <xdr:cNvSpPr txBox="1"/>
      </xdr:nvSpPr>
      <xdr:spPr>
        <a:xfrm>
          <a:off x="134372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660" name="n_2mainValue【保健センター・保健所】&#10;有形固定資産減価償却率"/>
        <xdr:cNvSpPr txBox="1"/>
      </xdr:nvSpPr>
      <xdr:spPr>
        <a:xfrm>
          <a:off x="126752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22333</xdr:rowOff>
    </xdr:from>
    <xdr:ext cx="405111" cy="259045"/>
    <xdr:sp macro="" textlink="">
      <xdr:nvSpPr>
        <xdr:cNvPr id="661" name="n_3mainValue【保健センター・保健所】&#10;有形固定資産減価償却率"/>
        <xdr:cNvSpPr txBox="1"/>
      </xdr:nvSpPr>
      <xdr:spPr>
        <a:xfrm>
          <a:off x="119005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156227</xdr:rowOff>
    </xdr:from>
    <xdr:ext cx="405111" cy="259045"/>
    <xdr:sp macro="" textlink="">
      <xdr:nvSpPr>
        <xdr:cNvPr id="662" name="n_4mainValue【保健センター・保健所】&#10;有形固定資産減価償却率"/>
        <xdr:cNvSpPr txBox="1"/>
      </xdr:nvSpPr>
      <xdr:spPr>
        <a:xfrm>
          <a:off x="11102984"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86" name="直線コネクタ 685"/>
        <xdr:cNvCxnSpPr/>
      </xdr:nvCxnSpPr>
      <xdr:spPr>
        <a:xfrm flipV="1">
          <a:off x="19509104" y="9340850"/>
          <a:ext cx="0" cy="143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7"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8" name="直線コネクタ 687"/>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89" name="【保健センター・保健所】&#10;一人当たり面積最大値テキスト"/>
        <xdr:cNvSpPr txBox="1"/>
      </xdr:nvSpPr>
      <xdr:spPr>
        <a:xfrm>
          <a:off x="19547840"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90" name="直線コネクタ 689"/>
        <xdr:cNvCxnSpPr/>
      </xdr:nvCxnSpPr>
      <xdr:spPr>
        <a:xfrm>
          <a:off x="19443700" y="934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1" name="【保健センター・保健所】&#10;一人当たり面積平均値テキスト"/>
        <xdr:cNvSpPr txBox="1"/>
      </xdr:nvSpPr>
      <xdr:spPr>
        <a:xfrm>
          <a:off x="195478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2" name="フローチャート: 判断 691"/>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93" name="フローチャート: 判断 692"/>
        <xdr:cNvSpPr/>
      </xdr:nvSpPr>
      <xdr:spPr>
        <a:xfrm>
          <a:off x="18735040" y="10223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94" name="フローチャート: 判断 693"/>
        <xdr:cNvSpPr/>
      </xdr:nvSpPr>
      <xdr:spPr>
        <a:xfrm>
          <a:off x="179374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95" name="フローチャート: 判断 694"/>
        <xdr:cNvSpPr/>
      </xdr:nvSpPr>
      <xdr:spPr>
        <a:xfrm>
          <a:off x="17162780" y="1025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xdr:rowOff>
    </xdr:from>
    <xdr:to>
      <xdr:col>98</xdr:col>
      <xdr:colOff>38100</xdr:colOff>
      <xdr:row>60</xdr:row>
      <xdr:rowOff>114300</xdr:rowOff>
    </xdr:to>
    <xdr:sp macro="" textlink="">
      <xdr:nvSpPr>
        <xdr:cNvPr id="696" name="フローチャート: 判断 695"/>
        <xdr:cNvSpPr/>
      </xdr:nvSpPr>
      <xdr:spPr>
        <a:xfrm>
          <a:off x="16388080" y="10071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702" name="楕円 701"/>
        <xdr:cNvSpPr/>
      </xdr:nvSpPr>
      <xdr:spPr>
        <a:xfrm>
          <a:off x="1945894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703" name="【保健センター・保健所】&#10;一人当たり面積該当値テキスト"/>
        <xdr:cNvSpPr txBox="1"/>
      </xdr:nvSpPr>
      <xdr:spPr>
        <a:xfrm>
          <a:off x="19547840"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57150</xdr:rowOff>
    </xdr:from>
    <xdr:to>
      <xdr:col>112</xdr:col>
      <xdr:colOff>38100</xdr:colOff>
      <xdr:row>61</xdr:row>
      <xdr:rowOff>158750</xdr:rowOff>
    </xdr:to>
    <xdr:sp macro="" textlink="">
      <xdr:nvSpPr>
        <xdr:cNvPr id="704" name="楕円 703"/>
        <xdr:cNvSpPr/>
      </xdr:nvSpPr>
      <xdr:spPr>
        <a:xfrm>
          <a:off x="18735040" y="10283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107950</xdr:rowOff>
    </xdr:to>
    <xdr:cxnSp macro="">
      <xdr:nvCxnSpPr>
        <xdr:cNvPr id="705" name="直線コネクタ 704"/>
        <xdr:cNvCxnSpPr/>
      </xdr:nvCxnSpPr>
      <xdr:spPr>
        <a:xfrm flipV="1">
          <a:off x="18778220" y="1032129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69850</xdr:rowOff>
    </xdr:from>
    <xdr:to>
      <xdr:col>107</xdr:col>
      <xdr:colOff>101600</xdr:colOff>
      <xdr:row>62</xdr:row>
      <xdr:rowOff>0</xdr:rowOff>
    </xdr:to>
    <xdr:sp macro="" textlink="">
      <xdr:nvSpPr>
        <xdr:cNvPr id="706" name="楕円 705"/>
        <xdr:cNvSpPr/>
      </xdr:nvSpPr>
      <xdr:spPr>
        <a:xfrm>
          <a:off x="17937480" y="1029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107950</xdr:rowOff>
    </xdr:from>
    <xdr:to>
      <xdr:col>111</xdr:col>
      <xdr:colOff>177800</xdr:colOff>
      <xdr:row>61</xdr:row>
      <xdr:rowOff>120650</xdr:rowOff>
    </xdr:to>
    <xdr:cxnSp macro="">
      <xdr:nvCxnSpPr>
        <xdr:cNvPr id="707" name="直線コネクタ 706"/>
        <xdr:cNvCxnSpPr/>
      </xdr:nvCxnSpPr>
      <xdr:spPr>
        <a:xfrm flipV="1">
          <a:off x="17988280" y="1033399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69850</xdr:rowOff>
    </xdr:from>
    <xdr:to>
      <xdr:col>102</xdr:col>
      <xdr:colOff>165100</xdr:colOff>
      <xdr:row>62</xdr:row>
      <xdr:rowOff>0</xdr:rowOff>
    </xdr:to>
    <xdr:sp macro="" textlink="">
      <xdr:nvSpPr>
        <xdr:cNvPr id="708" name="楕円 707"/>
        <xdr:cNvSpPr/>
      </xdr:nvSpPr>
      <xdr:spPr>
        <a:xfrm>
          <a:off x="17162780" y="1029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120650</xdr:rowOff>
    </xdr:from>
    <xdr:to>
      <xdr:col>107</xdr:col>
      <xdr:colOff>50800</xdr:colOff>
      <xdr:row>61</xdr:row>
      <xdr:rowOff>120650</xdr:rowOff>
    </xdr:to>
    <xdr:cxnSp macro="">
      <xdr:nvCxnSpPr>
        <xdr:cNvPr id="709" name="直線コネクタ 708"/>
        <xdr:cNvCxnSpPr/>
      </xdr:nvCxnSpPr>
      <xdr:spPr>
        <a:xfrm>
          <a:off x="17213580" y="103466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82550</xdr:rowOff>
    </xdr:from>
    <xdr:to>
      <xdr:col>98</xdr:col>
      <xdr:colOff>38100</xdr:colOff>
      <xdr:row>62</xdr:row>
      <xdr:rowOff>12700</xdr:rowOff>
    </xdr:to>
    <xdr:sp macro="" textlink="">
      <xdr:nvSpPr>
        <xdr:cNvPr id="710" name="楕円 709"/>
        <xdr:cNvSpPr/>
      </xdr:nvSpPr>
      <xdr:spPr>
        <a:xfrm>
          <a:off x="16388080" y="1030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120650</xdr:rowOff>
    </xdr:from>
    <xdr:to>
      <xdr:col>102</xdr:col>
      <xdr:colOff>114300</xdr:colOff>
      <xdr:row>61</xdr:row>
      <xdr:rowOff>133350</xdr:rowOff>
    </xdr:to>
    <xdr:cxnSp macro="">
      <xdr:nvCxnSpPr>
        <xdr:cNvPr id="711" name="直線コネクタ 710"/>
        <xdr:cNvCxnSpPr/>
      </xdr:nvCxnSpPr>
      <xdr:spPr>
        <a:xfrm flipV="1">
          <a:off x="16431260" y="1034669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12" name="n_1aveValue【保健センター・保健所】&#10;一人当たり面積"/>
        <xdr:cNvSpPr txBox="1"/>
      </xdr:nvSpPr>
      <xdr:spPr>
        <a:xfrm>
          <a:off x="1856112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3" name="n_2aveValue【保健センター・保健所】&#10;一人当たり面積"/>
        <xdr:cNvSpPr txBox="1"/>
      </xdr:nvSpPr>
      <xdr:spPr>
        <a:xfrm>
          <a:off x="1777626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14" name="n_3aveValue【保健センター・保健所】&#10;一人当たり面積"/>
        <xdr:cNvSpPr txBox="1"/>
      </xdr:nvSpPr>
      <xdr:spPr>
        <a:xfrm>
          <a:off x="1700156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130827</xdr:rowOff>
    </xdr:from>
    <xdr:ext cx="469744" cy="259045"/>
    <xdr:sp macro="" textlink="">
      <xdr:nvSpPr>
        <xdr:cNvPr id="715" name="n_4aveValue【保健センター・保健所】&#10;一人当たり面積"/>
        <xdr:cNvSpPr txBox="1"/>
      </xdr:nvSpPr>
      <xdr:spPr>
        <a:xfrm>
          <a:off x="16226867" y="98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149877</xdr:rowOff>
    </xdr:from>
    <xdr:ext cx="469744" cy="259045"/>
    <xdr:sp macro="" textlink="">
      <xdr:nvSpPr>
        <xdr:cNvPr id="716" name="n_1mainValue【保健センター・保健所】&#10;一人当たり面積"/>
        <xdr:cNvSpPr txBox="1"/>
      </xdr:nvSpPr>
      <xdr:spPr>
        <a:xfrm>
          <a:off x="185611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717" name="n_2mainValue【保健センター・保健所】&#10;一人当たり面積"/>
        <xdr:cNvSpPr txBox="1"/>
      </xdr:nvSpPr>
      <xdr:spPr>
        <a:xfrm>
          <a:off x="1777626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162577</xdr:rowOff>
    </xdr:from>
    <xdr:ext cx="469744" cy="259045"/>
    <xdr:sp macro="" textlink="">
      <xdr:nvSpPr>
        <xdr:cNvPr id="718" name="n_3mainValue【保健センター・保健所】&#10;一人当たり面積"/>
        <xdr:cNvSpPr txBox="1"/>
      </xdr:nvSpPr>
      <xdr:spPr>
        <a:xfrm>
          <a:off x="1700156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3827</xdr:rowOff>
    </xdr:from>
    <xdr:ext cx="469744" cy="259045"/>
    <xdr:sp macro="" textlink="">
      <xdr:nvSpPr>
        <xdr:cNvPr id="719" name="n_4mainValue【保健センター・保健所】&#10;一人当たり面積"/>
        <xdr:cNvSpPr txBox="1"/>
      </xdr:nvSpPr>
      <xdr:spPr>
        <a:xfrm>
          <a:off x="1622686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44" name="直線コネクタ 743"/>
        <xdr:cNvCxnSpPr/>
      </xdr:nvCxnSpPr>
      <xdr:spPr>
        <a:xfrm flipV="1">
          <a:off x="14375764" y="12957810"/>
          <a:ext cx="0" cy="152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45" name="【消防施設】&#10;有形固定資産減価償却率最小値テキスト"/>
        <xdr:cNvSpPr txBox="1"/>
      </xdr:nvSpPr>
      <xdr:spPr>
        <a:xfrm>
          <a:off x="14414500" y="1448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46" name="直線コネクタ 745"/>
        <xdr:cNvCxnSpPr/>
      </xdr:nvCxnSpPr>
      <xdr:spPr>
        <a:xfrm>
          <a:off x="14287500" y="14479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47" name="【消防施設】&#10;有形固定資産減価償却率最大値テキスト"/>
        <xdr:cNvSpPr txBox="1"/>
      </xdr:nvSpPr>
      <xdr:spPr>
        <a:xfrm>
          <a:off x="14414500" y="1274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48" name="直線コネクタ 747"/>
        <xdr:cNvCxnSpPr/>
      </xdr:nvCxnSpPr>
      <xdr:spPr>
        <a:xfrm>
          <a:off x="14287500" y="12957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49" name="【消防施設】&#10;有形固定資産減価償却率平均値テキスト"/>
        <xdr:cNvSpPr txBox="1"/>
      </xdr:nvSpPr>
      <xdr:spPr>
        <a:xfrm>
          <a:off x="14414500" y="13717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0" name="フローチャート: 判断 749"/>
        <xdr:cNvSpPr/>
      </xdr:nvSpPr>
      <xdr:spPr>
        <a:xfrm>
          <a:off x="14325600" y="137394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51" name="フローチャート: 判断 750"/>
        <xdr:cNvSpPr/>
      </xdr:nvSpPr>
      <xdr:spPr>
        <a:xfrm>
          <a:off x="13578840" y="1373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52" name="フローチャート: 判断 751"/>
        <xdr:cNvSpPr/>
      </xdr:nvSpPr>
      <xdr:spPr>
        <a:xfrm>
          <a:off x="1280414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3" name="フローチャート: 判断 752"/>
        <xdr:cNvSpPr/>
      </xdr:nvSpPr>
      <xdr:spPr>
        <a:xfrm>
          <a:off x="12029440" y="13579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107314</xdr:rowOff>
    </xdr:from>
    <xdr:to>
      <xdr:col>67</xdr:col>
      <xdr:colOff>101600</xdr:colOff>
      <xdr:row>83</xdr:row>
      <xdr:rowOff>37464</xdr:rowOff>
    </xdr:to>
    <xdr:sp macro="" textlink="">
      <xdr:nvSpPr>
        <xdr:cNvPr id="754" name="フローチャート: 判断 753"/>
        <xdr:cNvSpPr/>
      </xdr:nvSpPr>
      <xdr:spPr>
        <a:xfrm>
          <a:off x="11231880" y="13853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760" name="楕円 759"/>
        <xdr:cNvSpPr/>
      </xdr:nvSpPr>
      <xdr:spPr>
        <a:xfrm>
          <a:off x="14325600" y="1371472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761" name="【消防施設】&#10;有形固定資産減価償却率該当値テキスト"/>
        <xdr:cNvSpPr txBox="1"/>
      </xdr:nvSpPr>
      <xdr:spPr>
        <a:xfrm>
          <a:off x="1441450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118745</xdr:rowOff>
    </xdr:from>
    <xdr:to>
      <xdr:col>81</xdr:col>
      <xdr:colOff>101600</xdr:colOff>
      <xdr:row>82</xdr:row>
      <xdr:rowOff>48895</xdr:rowOff>
    </xdr:to>
    <xdr:sp macro="" textlink="">
      <xdr:nvSpPr>
        <xdr:cNvPr id="762" name="楕円 761"/>
        <xdr:cNvSpPr/>
      </xdr:nvSpPr>
      <xdr:spPr>
        <a:xfrm>
          <a:off x="13578840" y="1369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169545</xdr:rowOff>
    </xdr:from>
    <xdr:to>
      <xdr:col>85</xdr:col>
      <xdr:colOff>127000</xdr:colOff>
      <xdr:row>82</xdr:row>
      <xdr:rowOff>15239</xdr:rowOff>
    </xdr:to>
    <xdr:cxnSp macro="">
      <xdr:nvCxnSpPr>
        <xdr:cNvPr id="763" name="直線コネクタ 762"/>
        <xdr:cNvCxnSpPr/>
      </xdr:nvCxnSpPr>
      <xdr:spPr>
        <a:xfrm>
          <a:off x="13629640" y="13748385"/>
          <a:ext cx="74676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88264</xdr:rowOff>
    </xdr:from>
    <xdr:to>
      <xdr:col>76</xdr:col>
      <xdr:colOff>165100</xdr:colOff>
      <xdr:row>82</xdr:row>
      <xdr:rowOff>18414</xdr:rowOff>
    </xdr:to>
    <xdr:sp macro="" textlink="">
      <xdr:nvSpPr>
        <xdr:cNvPr id="764" name="楕円 763"/>
        <xdr:cNvSpPr/>
      </xdr:nvSpPr>
      <xdr:spPr>
        <a:xfrm>
          <a:off x="12804140" y="13667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139064</xdr:rowOff>
    </xdr:from>
    <xdr:to>
      <xdr:col>81</xdr:col>
      <xdr:colOff>50800</xdr:colOff>
      <xdr:row>81</xdr:row>
      <xdr:rowOff>169545</xdr:rowOff>
    </xdr:to>
    <xdr:cxnSp macro="">
      <xdr:nvCxnSpPr>
        <xdr:cNvPr id="765" name="直線コネクタ 764"/>
        <xdr:cNvCxnSpPr/>
      </xdr:nvCxnSpPr>
      <xdr:spPr>
        <a:xfrm>
          <a:off x="12854940" y="13717904"/>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66" name="n_1aveValue【消防施設】&#10;有形固定資産減価償却率"/>
        <xdr:cNvSpPr txBox="1"/>
      </xdr:nvSpPr>
      <xdr:spPr>
        <a:xfrm>
          <a:off x="1343724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67" name="n_2aveValue【消防施設】&#10;有形固定資産減価償却率"/>
        <xdr:cNvSpPr txBox="1"/>
      </xdr:nvSpPr>
      <xdr:spPr>
        <a:xfrm>
          <a:off x="12675244" y="138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68" name="n_3aveValue【消防施設】&#10;有形固定資産減価償却率"/>
        <xdr:cNvSpPr txBox="1"/>
      </xdr:nvSpPr>
      <xdr:spPr>
        <a:xfrm>
          <a:off x="11900544"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53991</xdr:rowOff>
    </xdr:from>
    <xdr:ext cx="405111" cy="259045"/>
    <xdr:sp macro="" textlink="">
      <xdr:nvSpPr>
        <xdr:cNvPr id="769" name="n_4aveValue【消防施設】&#10;有形固定資産減価償却率"/>
        <xdr:cNvSpPr txBox="1"/>
      </xdr:nvSpPr>
      <xdr:spPr>
        <a:xfrm>
          <a:off x="11102984" y="136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65422</xdr:rowOff>
    </xdr:from>
    <xdr:ext cx="405111" cy="259045"/>
    <xdr:sp macro="" textlink="">
      <xdr:nvSpPr>
        <xdr:cNvPr id="770" name="n_1mainValue【消防施設】&#10;有形固定資産減価償却率"/>
        <xdr:cNvSpPr txBox="1"/>
      </xdr:nvSpPr>
      <xdr:spPr>
        <a:xfrm>
          <a:off x="134372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34941</xdr:rowOff>
    </xdr:from>
    <xdr:ext cx="405111" cy="259045"/>
    <xdr:sp macro="" textlink="">
      <xdr:nvSpPr>
        <xdr:cNvPr id="771" name="n_2mainValue【消防施設】&#10;有形固定資産減価償却率"/>
        <xdr:cNvSpPr txBox="1"/>
      </xdr:nvSpPr>
      <xdr:spPr>
        <a:xfrm>
          <a:off x="126752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93" name="直線コネクタ 792"/>
        <xdr:cNvCxnSpPr/>
      </xdr:nvCxnSpPr>
      <xdr:spPr>
        <a:xfrm flipV="1">
          <a:off x="19509104" y="12980669"/>
          <a:ext cx="0" cy="144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4"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5" name="直線コネクタ 794"/>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6" name="【消防施設】&#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97" name="直線コネクタ 796"/>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98" name="【消防施設】&#10;一人当たり面積平均値テキスト"/>
        <xdr:cNvSpPr txBox="1"/>
      </xdr:nvSpPr>
      <xdr:spPr>
        <a:xfrm>
          <a:off x="19547840" y="13964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99" name="フローチャート: 判断 798"/>
        <xdr:cNvSpPr/>
      </xdr:nvSpPr>
      <xdr:spPr>
        <a:xfrm>
          <a:off x="1945894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00" name="フローチャート: 判断 799"/>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1" name="フローチャート: 判断 800"/>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02" name="フローチャート: 判断 801"/>
        <xdr:cNvSpPr/>
      </xdr:nvSpPr>
      <xdr:spPr>
        <a:xfrm>
          <a:off x="171627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3" name="フローチャート: 判断 802"/>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30735</xdr:rowOff>
    </xdr:from>
    <xdr:to>
      <xdr:col>116</xdr:col>
      <xdr:colOff>114300</xdr:colOff>
      <xdr:row>81</xdr:row>
      <xdr:rowOff>132335</xdr:rowOff>
    </xdr:to>
    <xdr:sp macro="" textlink="">
      <xdr:nvSpPr>
        <xdr:cNvPr id="809" name="楕円 808"/>
        <xdr:cNvSpPr/>
      </xdr:nvSpPr>
      <xdr:spPr>
        <a:xfrm>
          <a:off x="19458940" y="136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53612</xdr:rowOff>
    </xdr:from>
    <xdr:ext cx="469744" cy="259045"/>
    <xdr:sp macro="" textlink="">
      <xdr:nvSpPr>
        <xdr:cNvPr id="810" name="【消防施設】&#10;一人当たり面積該当値テキスト"/>
        <xdr:cNvSpPr txBox="1"/>
      </xdr:nvSpPr>
      <xdr:spPr>
        <a:xfrm>
          <a:off x="19547840"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17018</xdr:rowOff>
    </xdr:from>
    <xdr:to>
      <xdr:col>112</xdr:col>
      <xdr:colOff>38100</xdr:colOff>
      <xdr:row>79</xdr:row>
      <xdr:rowOff>118618</xdr:rowOff>
    </xdr:to>
    <xdr:sp macro="" textlink="">
      <xdr:nvSpPr>
        <xdr:cNvPr id="811" name="楕円 810"/>
        <xdr:cNvSpPr/>
      </xdr:nvSpPr>
      <xdr:spPr>
        <a:xfrm>
          <a:off x="18735040" y="132605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67818</xdr:rowOff>
    </xdr:from>
    <xdr:to>
      <xdr:col>116</xdr:col>
      <xdr:colOff>63500</xdr:colOff>
      <xdr:row>81</xdr:row>
      <xdr:rowOff>81535</xdr:rowOff>
    </xdr:to>
    <xdr:cxnSp macro="">
      <xdr:nvCxnSpPr>
        <xdr:cNvPr id="812" name="直線コネクタ 811"/>
        <xdr:cNvCxnSpPr/>
      </xdr:nvCxnSpPr>
      <xdr:spPr>
        <a:xfrm>
          <a:off x="18778220" y="13311378"/>
          <a:ext cx="731520" cy="3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35306</xdr:rowOff>
    </xdr:from>
    <xdr:to>
      <xdr:col>107</xdr:col>
      <xdr:colOff>101600</xdr:colOff>
      <xdr:row>79</xdr:row>
      <xdr:rowOff>136906</xdr:rowOff>
    </xdr:to>
    <xdr:sp macro="" textlink="">
      <xdr:nvSpPr>
        <xdr:cNvPr id="813" name="楕円 812"/>
        <xdr:cNvSpPr/>
      </xdr:nvSpPr>
      <xdr:spPr>
        <a:xfrm>
          <a:off x="17937480" y="132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67818</xdr:rowOff>
    </xdr:from>
    <xdr:to>
      <xdr:col>111</xdr:col>
      <xdr:colOff>177800</xdr:colOff>
      <xdr:row>79</xdr:row>
      <xdr:rowOff>86106</xdr:rowOff>
    </xdr:to>
    <xdr:cxnSp macro="">
      <xdr:nvCxnSpPr>
        <xdr:cNvPr id="814" name="直線コネクタ 813"/>
        <xdr:cNvCxnSpPr/>
      </xdr:nvCxnSpPr>
      <xdr:spPr>
        <a:xfrm flipV="1">
          <a:off x="17988280" y="13311378"/>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15" name="n_1aveValue【消防施設】&#10;一人当たり面積"/>
        <xdr:cNvSpPr txBox="1"/>
      </xdr:nvSpPr>
      <xdr:spPr>
        <a:xfrm>
          <a:off x="1856112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16" name="n_2aveValue【消防施設】&#10;一人当たり面積"/>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17" name="n_3aveValue【消防施設】&#10;一人当たり面積"/>
        <xdr:cNvSpPr txBox="1"/>
      </xdr:nvSpPr>
      <xdr:spPr>
        <a:xfrm>
          <a:off x="170015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18" name="n_4aveValue【消防施設】&#10;一人当たり面積"/>
        <xdr:cNvSpPr txBox="1"/>
      </xdr:nvSpPr>
      <xdr:spPr>
        <a:xfrm>
          <a:off x="162268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135145</xdr:rowOff>
    </xdr:from>
    <xdr:ext cx="469744" cy="259045"/>
    <xdr:sp macro="" textlink="">
      <xdr:nvSpPr>
        <xdr:cNvPr id="819" name="n_1mainValue【消防施設】&#10;一人当たり面積"/>
        <xdr:cNvSpPr txBox="1"/>
      </xdr:nvSpPr>
      <xdr:spPr>
        <a:xfrm>
          <a:off x="18561127" y="1304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153433</xdr:rowOff>
    </xdr:from>
    <xdr:ext cx="469744" cy="259045"/>
    <xdr:sp macro="" textlink="">
      <xdr:nvSpPr>
        <xdr:cNvPr id="820" name="n_2mainValue【消防施設】&#10;一人当たり面積"/>
        <xdr:cNvSpPr txBox="1"/>
      </xdr:nvSpPr>
      <xdr:spPr>
        <a:xfrm>
          <a:off x="17776267" y="1306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46" name="直線コネクタ 845"/>
        <xdr:cNvCxnSpPr/>
      </xdr:nvCxnSpPr>
      <xdr:spPr>
        <a:xfrm flipV="1">
          <a:off x="14375764" y="16734609"/>
          <a:ext cx="0" cy="1571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47" name="【庁舎】&#10;有形固定資産減価償却率最小値テキスト"/>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48" name="直線コネクタ 847"/>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49" name="【庁舎】&#10;有形固定資産減価償却率最大値テキスト"/>
        <xdr:cNvSpPr txBox="1"/>
      </xdr:nvSpPr>
      <xdr:spPr>
        <a:xfrm>
          <a:off x="14414500" y="16513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50" name="直線コネクタ 849"/>
        <xdr:cNvCxnSpPr/>
      </xdr:nvCxnSpPr>
      <xdr:spPr>
        <a:xfrm>
          <a:off x="14287500" y="16734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51" name="【庁舎】&#10;有形固定資産減価償却率平均値テキスト"/>
        <xdr:cNvSpPr txBox="1"/>
      </xdr:nvSpPr>
      <xdr:spPr>
        <a:xfrm>
          <a:off x="14414500" y="175020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52" name="フローチャート: 判断 851"/>
        <xdr:cNvSpPr/>
      </xdr:nvSpPr>
      <xdr:spPr>
        <a:xfrm>
          <a:off x="14325600" y="175236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53" name="フローチャート: 判断 852"/>
        <xdr:cNvSpPr/>
      </xdr:nvSpPr>
      <xdr:spPr>
        <a:xfrm>
          <a:off x="135788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54" name="フローチャート: 判断 853"/>
        <xdr:cNvSpPr/>
      </xdr:nvSpPr>
      <xdr:spPr>
        <a:xfrm>
          <a:off x="1280414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55" name="フローチャート: 判断 854"/>
        <xdr:cNvSpPr/>
      </xdr:nvSpPr>
      <xdr:spPr>
        <a:xfrm>
          <a:off x="120294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56" name="フローチャート: 判断 855"/>
        <xdr:cNvSpPr/>
      </xdr:nvSpPr>
      <xdr:spPr>
        <a:xfrm>
          <a:off x="1123188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129902</xdr:rowOff>
    </xdr:from>
    <xdr:to>
      <xdr:col>85</xdr:col>
      <xdr:colOff>177800</xdr:colOff>
      <xdr:row>101</xdr:row>
      <xdr:rowOff>60052</xdr:rowOff>
    </xdr:to>
    <xdr:sp macro="" textlink="">
      <xdr:nvSpPr>
        <xdr:cNvPr id="862" name="楕円 861"/>
        <xdr:cNvSpPr/>
      </xdr:nvSpPr>
      <xdr:spPr>
        <a:xfrm>
          <a:off x="14325600" y="1689390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152779</xdr:rowOff>
    </xdr:from>
    <xdr:ext cx="405111" cy="259045"/>
    <xdr:sp macro="" textlink="">
      <xdr:nvSpPr>
        <xdr:cNvPr id="863" name="【庁舎】&#10;有形固定資産減価償却率該当値テキスト"/>
        <xdr:cNvSpPr txBox="1"/>
      </xdr:nvSpPr>
      <xdr:spPr>
        <a:xfrm>
          <a:off x="14414500" y="16749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89081</xdr:rowOff>
    </xdr:from>
    <xdr:to>
      <xdr:col>81</xdr:col>
      <xdr:colOff>101600</xdr:colOff>
      <xdr:row>101</xdr:row>
      <xdr:rowOff>19231</xdr:rowOff>
    </xdr:to>
    <xdr:sp macro="" textlink="">
      <xdr:nvSpPr>
        <xdr:cNvPr id="864" name="楕円 863"/>
        <xdr:cNvSpPr/>
      </xdr:nvSpPr>
      <xdr:spPr>
        <a:xfrm>
          <a:off x="13578840" y="16853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139881</xdr:rowOff>
    </xdr:from>
    <xdr:to>
      <xdr:col>85</xdr:col>
      <xdr:colOff>127000</xdr:colOff>
      <xdr:row>101</xdr:row>
      <xdr:rowOff>9252</xdr:rowOff>
    </xdr:to>
    <xdr:cxnSp macro="">
      <xdr:nvCxnSpPr>
        <xdr:cNvPr id="865" name="直線コネクタ 864"/>
        <xdr:cNvCxnSpPr/>
      </xdr:nvCxnSpPr>
      <xdr:spPr>
        <a:xfrm>
          <a:off x="13629640" y="16903881"/>
          <a:ext cx="7467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7438</xdr:rowOff>
    </xdr:from>
    <xdr:to>
      <xdr:col>76</xdr:col>
      <xdr:colOff>165100</xdr:colOff>
      <xdr:row>107</xdr:row>
      <xdr:rowOff>109038</xdr:rowOff>
    </xdr:to>
    <xdr:sp macro="" textlink="">
      <xdr:nvSpPr>
        <xdr:cNvPr id="866" name="楕円 865"/>
        <xdr:cNvSpPr/>
      </xdr:nvSpPr>
      <xdr:spPr>
        <a:xfrm>
          <a:off x="12804140" y="1794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139881</xdr:rowOff>
    </xdr:from>
    <xdr:to>
      <xdr:col>81</xdr:col>
      <xdr:colOff>50800</xdr:colOff>
      <xdr:row>107</xdr:row>
      <xdr:rowOff>58238</xdr:rowOff>
    </xdr:to>
    <xdr:cxnSp macro="">
      <xdr:nvCxnSpPr>
        <xdr:cNvPr id="867" name="直線コネクタ 866"/>
        <xdr:cNvCxnSpPr/>
      </xdr:nvCxnSpPr>
      <xdr:spPr>
        <a:xfrm flipV="1">
          <a:off x="12854940" y="16903881"/>
          <a:ext cx="774700" cy="109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868" name="楕円 867"/>
        <xdr:cNvSpPr/>
      </xdr:nvSpPr>
      <xdr:spPr>
        <a:xfrm>
          <a:off x="12029440" y="17920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58238</xdr:rowOff>
    </xdr:to>
    <xdr:cxnSp macro="">
      <xdr:nvCxnSpPr>
        <xdr:cNvPr id="869" name="直線コネクタ 868"/>
        <xdr:cNvCxnSpPr/>
      </xdr:nvCxnSpPr>
      <xdr:spPr>
        <a:xfrm>
          <a:off x="12072620" y="17967960"/>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156029</xdr:rowOff>
    </xdr:from>
    <xdr:to>
      <xdr:col>67</xdr:col>
      <xdr:colOff>101600</xdr:colOff>
      <xdr:row>107</xdr:row>
      <xdr:rowOff>86179</xdr:rowOff>
    </xdr:to>
    <xdr:sp macro="" textlink="">
      <xdr:nvSpPr>
        <xdr:cNvPr id="870" name="楕円 869"/>
        <xdr:cNvSpPr/>
      </xdr:nvSpPr>
      <xdr:spPr>
        <a:xfrm>
          <a:off x="11231880" y="179258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30480</xdr:rowOff>
    </xdr:from>
    <xdr:to>
      <xdr:col>71</xdr:col>
      <xdr:colOff>177800</xdr:colOff>
      <xdr:row>107</xdr:row>
      <xdr:rowOff>35379</xdr:rowOff>
    </xdr:to>
    <xdr:cxnSp macro="">
      <xdr:nvCxnSpPr>
        <xdr:cNvPr id="871" name="直線コネクタ 870"/>
        <xdr:cNvCxnSpPr/>
      </xdr:nvCxnSpPr>
      <xdr:spPr>
        <a:xfrm flipV="1">
          <a:off x="11282680" y="17967960"/>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72" name="n_1aveValue【庁舎】&#10;有形固定資産減価償却率"/>
        <xdr:cNvSpPr txBox="1"/>
      </xdr:nvSpPr>
      <xdr:spPr>
        <a:xfrm>
          <a:off x="134372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73" name="n_2aveValue【庁舎】&#10;有形固定資産減価償却率"/>
        <xdr:cNvSpPr txBox="1"/>
      </xdr:nvSpPr>
      <xdr:spPr>
        <a:xfrm>
          <a:off x="126752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74" name="n_3aveValue【庁舎】&#10;有形固定資産減価償却率"/>
        <xdr:cNvSpPr txBox="1"/>
      </xdr:nvSpPr>
      <xdr:spPr>
        <a:xfrm>
          <a:off x="119005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75" name="n_4aveValue【庁舎】&#10;有形固定資産減価償却率"/>
        <xdr:cNvSpPr txBox="1"/>
      </xdr:nvSpPr>
      <xdr:spPr>
        <a:xfrm>
          <a:off x="1110298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35758</xdr:rowOff>
    </xdr:from>
    <xdr:ext cx="405111" cy="259045"/>
    <xdr:sp macro="" textlink="">
      <xdr:nvSpPr>
        <xdr:cNvPr id="876" name="n_1mainValue【庁舎】&#10;有形固定資産減価償却率"/>
        <xdr:cNvSpPr txBox="1"/>
      </xdr:nvSpPr>
      <xdr:spPr>
        <a:xfrm>
          <a:off x="13437244" y="16632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100165</xdr:rowOff>
    </xdr:from>
    <xdr:ext cx="405111" cy="259045"/>
    <xdr:sp macro="" textlink="">
      <xdr:nvSpPr>
        <xdr:cNvPr id="877" name="n_2mainValue【庁舎】&#10;有形固定資産減価償却率"/>
        <xdr:cNvSpPr txBox="1"/>
      </xdr:nvSpPr>
      <xdr:spPr>
        <a:xfrm>
          <a:off x="12675244" y="180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878" name="n_3mainValue【庁舎】&#10;有形固定資産減価償却率"/>
        <xdr:cNvSpPr txBox="1"/>
      </xdr:nvSpPr>
      <xdr:spPr>
        <a:xfrm>
          <a:off x="11900544" y="180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77306</xdr:rowOff>
    </xdr:from>
    <xdr:ext cx="405111" cy="259045"/>
    <xdr:sp macro="" textlink="">
      <xdr:nvSpPr>
        <xdr:cNvPr id="879" name="n_4mainValue【庁舎】&#10;有形固定資産減価償却率"/>
        <xdr:cNvSpPr txBox="1"/>
      </xdr:nvSpPr>
      <xdr:spPr>
        <a:xfrm>
          <a:off x="11102984" y="18014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0" name="直線コネクタ 889"/>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1" name="テキスト ボックス 890"/>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2" name="直線コネクタ 891"/>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3" name="テキスト ボックス 892"/>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4" name="直線コネクタ 893"/>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5" name="テキスト ボックス 894"/>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6" name="直線コネクタ 895"/>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7" name="テキスト ボックス 896"/>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01" name="直線コネクタ 900"/>
        <xdr:cNvCxnSpPr/>
      </xdr:nvCxnSpPr>
      <xdr:spPr>
        <a:xfrm flipV="1">
          <a:off x="19509104" y="16812768"/>
          <a:ext cx="0" cy="115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02" name="【庁舎】&#10;一人当たり面積最小値テキスト"/>
        <xdr:cNvSpPr txBox="1"/>
      </xdr:nvSpPr>
      <xdr:spPr>
        <a:xfrm>
          <a:off x="19547840" y="179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03" name="直線コネクタ 902"/>
        <xdr:cNvCxnSpPr/>
      </xdr:nvCxnSpPr>
      <xdr:spPr>
        <a:xfrm>
          <a:off x="19443700" y="17970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04" name="【庁舎】&#10;一人当たり面積最大値テキスト"/>
        <xdr:cNvSpPr txBox="1"/>
      </xdr:nvSpPr>
      <xdr:spPr>
        <a:xfrm>
          <a:off x="19547840"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05" name="直線コネクタ 904"/>
        <xdr:cNvCxnSpPr/>
      </xdr:nvCxnSpPr>
      <xdr:spPr>
        <a:xfrm>
          <a:off x="19443700" y="1681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06" name="【庁舎】&#10;一人当たり面積平均値テキスト"/>
        <xdr:cNvSpPr txBox="1"/>
      </xdr:nvSpPr>
      <xdr:spPr>
        <a:xfrm>
          <a:off x="19547840" y="1760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07" name="フローチャート: 判断 906"/>
        <xdr:cNvSpPr/>
      </xdr:nvSpPr>
      <xdr:spPr>
        <a:xfrm>
          <a:off x="1945894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08" name="フローチャート: 判断 907"/>
        <xdr:cNvSpPr/>
      </xdr:nvSpPr>
      <xdr:spPr>
        <a:xfrm>
          <a:off x="18735040" y="176527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09" name="フローチャート: 判断 908"/>
        <xdr:cNvSpPr/>
      </xdr:nvSpPr>
      <xdr:spPr>
        <a:xfrm>
          <a:off x="17937480" y="1766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10" name="フローチャート: 判断 909"/>
        <xdr:cNvSpPr/>
      </xdr:nvSpPr>
      <xdr:spPr>
        <a:xfrm>
          <a:off x="1716278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11" name="フローチャート: 判断 910"/>
        <xdr:cNvSpPr/>
      </xdr:nvSpPr>
      <xdr:spPr>
        <a:xfrm>
          <a:off x="1638808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91694</xdr:rowOff>
    </xdr:from>
    <xdr:to>
      <xdr:col>116</xdr:col>
      <xdr:colOff>114300</xdr:colOff>
      <xdr:row>103</xdr:row>
      <xdr:rowOff>21844</xdr:rowOff>
    </xdr:to>
    <xdr:sp macro="" textlink="">
      <xdr:nvSpPr>
        <xdr:cNvPr id="917" name="楕円 916"/>
        <xdr:cNvSpPr/>
      </xdr:nvSpPr>
      <xdr:spPr>
        <a:xfrm>
          <a:off x="19458940" y="17190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114571</xdr:rowOff>
    </xdr:from>
    <xdr:ext cx="469744" cy="259045"/>
    <xdr:sp macro="" textlink="">
      <xdr:nvSpPr>
        <xdr:cNvPr id="918" name="【庁舎】&#10;一人当たり面積該当値テキスト"/>
        <xdr:cNvSpPr txBox="1"/>
      </xdr:nvSpPr>
      <xdr:spPr>
        <a:xfrm>
          <a:off x="19547840" y="1704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112268</xdr:rowOff>
    </xdr:from>
    <xdr:to>
      <xdr:col>112</xdr:col>
      <xdr:colOff>38100</xdr:colOff>
      <xdr:row>103</xdr:row>
      <xdr:rowOff>42418</xdr:rowOff>
    </xdr:to>
    <xdr:sp macro="" textlink="">
      <xdr:nvSpPr>
        <xdr:cNvPr id="919" name="楕円 918"/>
        <xdr:cNvSpPr/>
      </xdr:nvSpPr>
      <xdr:spPr>
        <a:xfrm>
          <a:off x="18735040" y="17211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142494</xdr:rowOff>
    </xdr:from>
    <xdr:to>
      <xdr:col>116</xdr:col>
      <xdr:colOff>63500</xdr:colOff>
      <xdr:row>102</xdr:row>
      <xdr:rowOff>163068</xdr:rowOff>
    </xdr:to>
    <xdr:cxnSp macro="">
      <xdr:nvCxnSpPr>
        <xdr:cNvPr id="920" name="直線コネクタ 919"/>
        <xdr:cNvCxnSpPr/>
      </xdr:nvCxnSpPr>
      <xdr:spPr>
        <a:xfrm flipV="1">
          <a:off x="18778220" y="17241774"/>
          <a:ext cx="7315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61976</xdr:rowOff>
    </xdr:from>
    <xdr:to>
      <xdr:col>107</xdr:col>
      <xdr:colOff>101600</xdr:colOff>
      <xdr:row>104</xdr:row>
      <xdr:rowOff>163576</xdr:rowOff>
    </xdr:to>
    <xdr:sp macro="" textlink="">
      <xdr:nvSpPr>
        <xdr:cNvPr id="921" name="楕円 920"/>
        <xdr:cNvSpPr/>
      </xdr:nvSpPr>
      <xdr:spPr>
        <a:xfrm>
          <a:off x="17937480" y="174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163068</xdr:rowOff>
    </xdr:from>
    <xdr:to>
      <xdr:col>111</xdr:col>
      <xdr:colOff>177800</xdr:colOff>
      <xdr:row>104</xdr:row>
      <xdr:rowOff>112776</xdr:rowOff>
    </xdr:to>
    <xdr:cxnSp macro="">
      <xdr:nvCxnSpPr>
        <xdr:cNvPr id="922" name="直線コネクタ 921"/>
        <xdr:cNvCxnSpPr/>
      </xdr:nvCxnSpPr>
      <xdr:spPr>
        <a:xfrm flipV="1">
          <a:off x="17988280" y="17262348"/>
          <a:ext cx="789940" cy="2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77978</xdr:rowOff>
    </xdr:from>
    <xdr:to>
      <xdr:col>102</xdr:col>
      <xdr:colOff>165100</xdr:colOff>
      <xdr:row>105</xdr:row>
      <xdr:rowOff>8128</xdr:rowOff>
    </xdr:to>
    <xdr:sp macro="" textlink="">
      <xdr:nvSpPr>
        <xdr:cNvPr id="923" name="楕円 922"/>
        <xdr:cNvSpPr/>
      </xdr:nvSpPr>
      <xdr:spPr>
        <a:xfrm>
          <a:off x="17162780" y="17512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112776</xdr:rowOff>
    </xdr:from>
    <xdr:to>
      <xdr:col>107</xdr:col>
      <xdr:colOff>50800</xdr:colOff>
      <xdr:row>104</xdr:row>
      <xdr:rowOff>128778</xdr:rowOff>
    </xdr:to>
    <xdr:cxnSp macro="">
      <xdr:nvCxnSpPr>
        <xdr:cNvPr id="924" name="直線コネクタ 923"/>
        <xdr:cNvCxnSpPr/>
      </xdr:nvCxnSpPr>
      <xdr:spPr>
        <a:xfrm flipV="1">
          <a:off x="17213580" y="17547336"/>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925" name="楕円 924"/>
        <xdr:cNvSpPr/>
      </xdr:nvSpPr>
      <xdr:spPr>
        <a:xfrm>
          <a:off x="16388080" y="17528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128778</xdr:rowOff>
    </xdr:from>
    <xdr:to>
      <xdr:col>102</xdr:col>
      <xdr:colOff>114300</xdr:colOff>
      <xdr:row>104</xdr:row>
      <xdr:rowOff>144780</xdr:rowOff>
    </xdr:to>
    <xdr:cxnSp macro="">
      <xdr:nvCxnSpPr>
        <xdr:cNvPr id="926" name="直線コネクタ 925"/>
        <xdr:cNvCxnSpPr/>
      </xdr:nvCxnSpPr>
      <xdr:spPr>
        <a:xfrm flipV="1">
          <a:off x="16431260" y="17563338"/>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27" name="n_1aveValue【庁舎】&#10;一人当たり面積"/>
        <xdr:cNvSpPr txBox="1"/>
      </xdr:nvSpPr>
      <xdr:spPr>
        <a:xfrm>
          <a:off x="18561127" y="1774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28" name="n_2aveValue【庁舎】&#10;一人当たり面積"/>
        <xdr:cNvSpPr txBox="1"/>
      </xdr:nvSpPr>
      <xdr:spPr>
        <a:xfrm>
          <a:off x="17776267" y="1775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29" name="n_3aveValue【庁舎】&#10;一人当たり面積"/>
        <xdr:cNvSpPr txBox="1"/>
      </xdr:nvSpPr>
      <xdr:spPr>
        <a:xfrm>
          <a:off x="1700156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930" name="n_4aveValue【庁舎】&#10;一人当たり面積"/>
        <xdr:cNvSpPr txBox="1"/>
      </xdr:nvSpPr>
      <xdr:spPr>
        <a:xfrm>
          <a:off x="1622686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58945</xdr:rowOff>
    </xdr:from>
    <xdr:ext cx="469744" cy="259045"/>
    <xdr:sp macro="" textlink="">
      <xdr:nvSpPr>
        <xdr:cNvPr id="931" name="n_1mainValue【庁舎】&#10;一人当たり面積"/>
        <xdr:cNvSpPr txBox="1"/>
      </xdr:nvSpPr>
      <xdr:spPr>
        <a:xfrm>
          <a:off x="18561127" y="169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8653</xdr:rowOff>
    </xdr:from>
    <xdr:ext cx="469744" cy="259045"/>
    <xdr:sp macro="" textlink="">
      <xdr:nvSpPr>
        <xdr:cNvPr id="932" name="n_2mainValue【庁舎】&#10;一人当たり面積"/>
        <xdr:cNvSpPr txBox="1"/>
      </xdr:nvSpPr>
      <xdr:spPr>
        <a:xfrm>
          <a:off x="17776267" y="1727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24655</xdr:rowOff>
    </xdr:from>
    <xdr:ext cx="469744" cy="259045"/>
    <xdr:sp macro="" textlink="">
      <xdr:nvSpPr>
        <xdr:cNvPr id="933" name="n_3mainValue【庁舎】&#10;一人当たり面積"/>
        <xdr:cNvSpPr txBox="1"/>
      </xdr:nvSpPr>
      <xdr:spPr>
        <a:xfrm>
          <a:off x="17001567" y="172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934" name="n_4mainValue【庁舎】&#10;一人当たり面積"/>
        <xdr:cNvSpPr txBox="1"/>
      </xdr:nvSpPr>
      <xdr:spPr>
        <a:xfrm>
          <a:off x="1622686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資産全体の比率に平行して、</a:t>
          </a:r>
          <a:r>
            <a:rPr kumimoji="1" lang="ja-JP" altLang="ja-JP" sz="1100">
              <a:solidFill>
                <a:sysClr val="windowText" lastClr="000000"/>
              </a:solidFill>
              <a:effectLst/>
              <a:latin typeface="+mn-lt"/>
              <a:ea typeface="+mn-ea"/>
              <a:cs typeface="+mn-cs"/>
            </a:rPr>
            <a:t>施設</a:t>
          </a:r>
          <a:r>
            <a:rPr kumimoji="1" lang="ja-JP" altLang="en-US" sz="1100">
              <a:solidFill>
                <a:sysClr val="windowText" lastClr="000000"/>
              </a:solidFill>
              <a:effectLst/>
              <a:latin typeface="+mn-lt"/>
              <a:ea typeface="+mn-ea"/>
              <a:cs typeface="+mn-cs"/>
            </a:rPr>
            <a:t>類型</a:t>
          </a:r>
          <a:r>
            <a:rPr kumimoji="1" lang="ja-JP" altLang="ja-JP" sz="1100">
              <a:solidFill>
                <a:sysClr val="windowText" lastClr="000000"/>
              </a:solidFill>
              <a:effectLst/>
              <a:latin typeface="+mn-lt"/>
              <a:ea typeface="+mn-ea"/>
              <a:cs typeface="+mn-cs"/>
            </a:rPr>
            <a:t>別にみても全体的に類似団体平均を上回っている状況である。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経年比較においても、</a:t>
          </a:r>
          <a:r>
            <a:rPr kumimoji="1" lang="ja-JP" altLang="en-US" sz="1100">
              <a:solidFill>
                <a:sysClr val="windowText" lastClr="000000"/>
              </a:solidFill>
              <a:effectLst/>
              <a:latin typeface="+mn-lt"/>
              <a:ea typeface="+mn-ea"/>
              <a:cs typeface="+mn-cs"/>
            </a:rPr>
            <a:t>庁舎を除き</a:t>
          </a:r>
          <a:r>
            <a:rPr kumimoji="1" lang="ja-JP" altLang="ja-JP" sz="1100">
              <a:solidFill>
                <a:sysClr val="windowText" lastClr="000000"/>
              </a:solidFill>
              <a:effectLst/>
              <a:latin typeface="+mn-lt"/>
              <a:ea typeface="+mn-ea"/>
              <a:cs typeface="+mn-cs"/>
            </a:rPr>
            <a:t>全体的に比</a:t>
          </a:r>
          <a:r>
            <a:rPr kumimoji="1" lang="ja-JP" altLang="ja-JP" sz="1100">
              <a:solidFill>
                <a:schemeClr val="dk1"/>
              </a:solidFill>
              <a:effectLst/>
              <a:latin typeface="+mn-lt"/>
              <a:ea typeface="+mn-ea"/>
              <a:cs typeface="+mn-cs"/>
            </a:rPr>
            <a:t>率が高い傾向にあるが、</a:t>
          </a:r>
          <a:r>
            <a:rPr kumimoji="1" lang="ja-JP" altLang="en-US" sz="1100">
              <a:solidFill>
                <a:schemeClr val="dk1"/>
              </a:solidFill>
              <a:effectLst/>
              <a:latin typeface="+mn-lt"/>
              <a:ea typeface="+mn-ea"/>
              <a:cs typeface="+mn-cs"/>
            </a:rPr>
            <a:t>特に市民会館と図書館は高い数値となっている。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２度の市町村合併により公共施設の数が類似団体より多いことを主因として類似団体平均を上回っている状況であることから、今後は人口減少を踏まえた公共施設の統廃合や設備改修等について、公共施設等総合管理計画に基づいた計画的な実施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51,744
51,527
1,259.15
42,372,399
40,561,463
1,164,459
17,066,498
45,106,413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消費税率引き上げに伴う地方消費税交付金の増額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を主因として基準財政収入額が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幼保無償化財源措置の影響に伴う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社会福祉費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及び教育費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を主因として基準財政需要額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となったことから、単年度では指数は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年度平均では前年度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ポイントとなったものの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、依然として類似団体平均を大きく下回っている。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人口減少とともに高齢化率も上昇（令和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日現在：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％）しており、定住促進や産業基盤の強化など取り組むべき課題は多い状況の中、市の総合計画を着実に実施し活力あるまちづくりを展開しつつ、行政の効率化を進めることで財政の健全化を図る。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138289</xdr:rowOff>
    </xdr:to>
    <xdr:cxnSp macro="">
      <xdr:nvCxnSpPr>
        <xdr:cNvPr id="69" name="直線コネクタ 68"/>
        <xdr:cNvCxnSpPr/>
      </xdr:nvCxnSpPr>
      <xdr:spPr>
        <a:xfrm flipV="1">
          <a:off x="4114800" y="76686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138289</xdr:rowOff>
    </xdr:from>
    <xdr:to>
      <xdr:col>19</xdr:col>
      <xdr:colOff>133350</xdr:colOff>
      <xdr:row>44</xdr:row>
      <xdr:rowOff>138289</xdr:rowOff>
    </xdr:to>
    <xdr:cxnSp macro="">
      <xdr:nvCxnSpPr>
        <xdr:cNvPr id="72" name="直線コネクタ 71"/>
        <xdr:cNvCxnSpPr/>
      </xdr:nvCxnSpPr>
      <xdr:spPr>
        <a:xfrm>
          <a:off x="3225800" y="7682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138289</xdr:rowOff>
    </xdr:from>
    <xdr:to>
      <xdr:col>15</xdr:col>
      <xdr:colOff>82550</xdr:colOff>
      <xdr:row>44</xdr:row>
      <xdr:rowOff>165100</xdr:rowOff>
    </xdr:to>
    <xdr:cxnSp macro="">
      <xdr:nvCxnSpPr>
        <xdr:cNvPr id="75" name="直線コネクタ 74"/>
        <xdr:cNvCxnSpPr/>
      </xdr:nvCxnSpPr>
      <xdr:spPr>
        <a:xfrm flipV="1">
          <a:off x="2336800" y="76820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7055</xdr:rowOff>
    </xdr:to>
    <xdr:cxnSp macro="">
      <xdr:nvCxnSpPr>
        <xdr:cNvPr id="78" name="直線コネクタ 77"/>
        <xdr:cNvCxnSpPr/>
      </xdr:nvCxnSpPr>
      <xdr:spPr>
        <a:xfrm flipV="1">
          <a:off x="1447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81" name="フローチャート: 判断 80"/>
        <xdr:cNvSpPr/>
      </xdr:nvSpPr>
      <xdr:spPr>
        <a:xfrm>
          <a:off x="1397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169632</xdr:rowOff>
    </xdr:from>
    <xdr:ext cx="762000" cy="259045"/>
    <xdr:sp macro="" textlink="">
      <xdr:nvSpPr>
        <xdr:cNvPr id="82" name="テキスト ボックス 81"/>
        <xdr:cNvSpPr txBox="1"/>
      </xdr:nvSpPr>
      <xdr:spPr>
        <a:xfrm>
          <a:off x="1066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9"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87489</xdr:rowOff>
    </xdr:from>
    <xdr:to>
      <xdr:col>19</xdr:col>
      <xdr:colOff>184150</xdr:colOff>
      <xdr:row>45</xdr:row>
      <xdr:rowOff>17639</xdr:rowOff>
    </xdr:to>
    <xdr:sp macro="" textlink="">
      <xdr:nvSpPr>
        <xdr:cNvPr id="90" name="楕円 89"/>
        <xdr:cNvSpPr/>
      </xdr:nvSpPr>
      <xdr:spPr>
        <a:xfrm>
          <a:off x="4064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2416</xdr:rowOff>
    </xdr:from>
    <xdr:ext cx="736600" cy="259045"/>
    <xdr:sp macro="" textlink="">
      <xdr:nvSpPr>
        <xdr:cNvPr id="91" name="テキスト ボックス 90"/>
        <xdr:cNvSpPr txBox="1"/>
      </xdr:nvSpPr>
      <xdr:spPr>
        <a:xfrm>
          <a:off x="3733800" y="77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87489</xdr:rowOff>
    </xdr:from>
    <xdr:to>
      <xdr:col>15</xdr:col>
      <xdr:colOff>133350</xdr:colOff>
      <xdr:row>45</xdr:row>
      <xdr:rowOff>17639</xdr:rowOff>
    </xdr:to>
    <xdr:sp macro="" textlink="">
      <xdr:nvSpPr>
        <xdr:cNvPr id="92" name="楕円 91"/>
        <xdr:cNvSpPr/>
      </xdr:nvSpPr>
      <xdr:spPr>
        <a:xfrm>
          <a:off x="3175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2416</xdr:rowOff>
    </xdr:from>
    <xdr:ext cx="762000" cy="259045"/>
    <xdr:sp macro="" textlink="">
      <xdr:nvSpPr>
        <xdr:cNvPr id="93" name="テキスト ボックス 92"/>
        <xdr:cNvSpPr txBox="1"/>
      </xdr:nvSpPr>
      <xdr:spPr>
        <a:xfrm>
          <a:off x="2844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127705</xdr:rowOff>
    </xdr:from>
    <xdr:to>
      <xdr:col>7</xdr:col>
      <xdr:colOff>31750</xdr:colOff>
      <xdr:row>45</xdr:row>
      <xdr:rowOff>57855</xdr:rowOff>
    </xdr:to>
    <xdr:sp macro="" textlink="">
      <xdr:nvSpPr>
        <xdr:cNvPr id="96" name="楕円 95"/>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42632</xdr:rowOff>
    </xdr:from>
    <xdr:ext cx="762000" cy="259045"/>
    <xdr:sp macro="" textlink="">
      <xdr:nvSpPr>
        <xdr:cNvPr id="97" name="テキスト ボックス 96"/>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分子である経常経費充当一般財源については、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公債費の減を主因とし、全体で△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分母である臨時財政対策債を含む</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経常一般財源総額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については、普通交付税の減の影響が大きく、全体で△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分子、分母ともに減となったが、分母の減の影響が大きかったことから、＋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となった。全国平均及び岩手県平均を下回っているものの、類似団体平均を上回ったことから、義務的経費の削減に努め、比率の抑制を図る。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114300</xdr:rowOff>
    </xdr:to>
    <xdr:cxnSp macro="">
      <xdr:nvCxnSpPr>
        <xdr:cNvPr id="132" name="直線コネクタ 131"/>
        <xdr:cNvCxnSpPr/>
      </xdr:nvCxnSpPr>
      <xdr:spPr>
        <a:xfrm>
          <a:off x="4114800" y="108673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66040</xdr:rowOff>
    </xdr:to>
    <xdr:cxnSp macro="">
      <xdr:nvCxnSpPr>
        <xdr:cNvPr id="135" name="直線コネクタ 134"/>
        <xdr:cNvCxnSpPr/>
      </xdr:nvCxnSpPr>
      <xdr:spPr>
        <a:xfrm>
          <a:off x="3225800" y="108271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25823</xdr:rowOff>
    </xdr:to>
    <xdr:cxnSp macro="">
      <xdr:nvCxnSpPr>
        <xdr:cNvPr id="138" name="直線コネクタ 137"/>
        <xdr:cNvCxnSpPr/>
      </xdr:nvCxnSpPr>
      <xdr:spPr>
        <a:xfrm>
          <a:off x="2336800" y="108271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90170</xdr:rowOff>
    </xdr:to>
    <xdr:cxnSp macro="">
      <xdr:nvCxnSpPr>
        <xdr:cNvPr id="141" name="直線コネクタ 140"/>
        <xdr:cNvCxnSpPr/>
      </xdr:nvCxnSpPr>
      <xdr:spPr>
        <a:xfrm flipV="1">
          <a:off x="1447800" y="1082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3" name="楕円 152"/>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4" name="テキスト ボックス 153"/>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6" name="テキスト ボックス 155"/>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7" name="楕円 156"/>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58" name="テキスト ボックス 157"/>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9" name="楕円 158"/>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0" name="テキスト ボックス 159"/>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令和元年台風第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号災害にかかる復旧業務等による時間外勤務手当手の増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を主因とし、対前年度比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令和元年台風第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号災害にかかる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災害廃棄物処理事業の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を主因として、対前年度比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、人口１人当たりの決算額も対前年度比で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10,901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。災害という特殊要因があったものの、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依然として類似団体平均を大きく上回っている。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公共施設の適正な配置や更新等により物件費の抑制を図るとともに、指定管理制度を含めた民間委託を進めることで人件費の抑制を図る。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127952</xdr:rowOff>
    </xdr:from>
    <xdr:to>
      <xdr:col>23</xdr:col>
      <xdr:colOff>133350</xdr:colOff>
      <xdr:row>86</xdr:row>
      <xdr:rowOff>61717</xdr:rowOff>
    </xdr:to>
    <xdr:cxnSp macro="">
      <xdr:nvCxnSpPr>
        <xdr:cNvPr id="193" name="直線コネクタ 192"/>
        <xdr:cNvCxnSpPr/>
      </xdr:nvCxnSpPr>
      <xdr:spPr>
        <a:xfrm>
          <a:off x="4114800" y="14701202"/>
          <a:ext cx="838200" cy="10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127952</xdr:rowOff>
    </xdr:from>
    <xdr:to>
      <xdr:col>19</xdr:col>
      <xdr:colOff>133350</xdr:colOff>
      <xdr:row>85</xdr:row>
      <xdr:rowOff>132826</xdr:rowOff>
    </xdr:to>
    <xdr:cxnSp macro="">
      <xdr:nvCxnSpPr>
        <xdr:cNvPr id="196" name="直線コネクタ 195"/>
        <xdr:cNvCxnSpPr/>
      </xdr:nvCxnSpPr>
      <xdr:spPr>
        <a:xfrm flipV="1">
          <a:off x="3225800" y="14701202"/>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132826</xdr:rowOff>
    </xdr:from>
    <xdr:to>
      <xdr:col>15</xdr:col>
      <xdr:colOff>82550</xdr:colOff>
      <xdr:row>85</xdr:row>
      <xdr:rowOff>160682</xdr:rowOff>
    </xdr:to>
    <xdr:cxnSp macro="">
      <xdr:nvCxnSpPr>
        <xdr:cNvPr id="199" name="直線コネクタ 198"/>
        <xdr:cNvCxnSpPr/>
      </xdr:nvCxnSpPr>
      <xdr:spPr>
        <a:xfrm flipV="1">
          <a:off x="2336800" y="14706076"/>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83302</xdr:rowOff>
    </xdr:from>
    <xdr:to>
      <xdr:col>11</xdr:col>
      <xdr:colOff>31750</xdr:colOff>
      <xdr:row>85</xdr:row>
      <xdr:rowOff>160682</xdr:rowOff>
    </xdr:to>
    <xdr:cxnSp macro="">
      <xdr:nvCxnSpPr>
        <xdr:cNvPr id="202" name="直線コネクタ 201"/>
        <xdr:cNvCxnSpPr/>
      </xdr:nvCxnSpPr>
      <xdr:spPr>
        <a:xfrm>
          <a:off x="1447800" y="14656552"/>
          <a:ext cx="889000" cy="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5" name="フローチャート: 判断 204"/>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6" name="テキスト ボックス 205"/>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10917</xdr:rowOff>
    </xdr:from>
    <xdr:to>
      <xdr:col>23</xdr:col>
      <xdr:colOff>184150</xdr:colOff>
      <xdr:row>86</xdr:row>
      <xdr:rowOff>112517</xdr:rowOff>
    </xdr:to>
    <xdr:sp macro="" textlink="">
      <xdr:nvSpPr>
        <xdr:cNvPr id="212" name="楕円 211"/>
        <xdr:cNvSpPr/>
      </xdr:nvSpPr>
      <xdr:spPr>
        <a:xfrm>
          <a:off x="4902200" y="147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154444</xdr:rowOff>
    </xdr:from>
    <xdr:ext cx="762000" cy="259045"/>
    <xdr:sp macro="" textlink="">
      <xdr:nvSpPr>
        <xdr:cNvPr id="213" name="人件費・物件費等の状況該当値テキスト"/>
        <xdr:cNvSpPr txBox="1"/>
      </xdr:nvSpPr>
      <xdr:spPr>
        <a:xfrm>
          <a:off x="5041900" y="1472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77152</xdr:rowOff>
    </xdr:from>
    <xdr:to>
      <xdr:col>19</xdr:col>
      <xdr:colOff>184150</xdr:colOff>
      <xdr:row>86</xdr:row>
      <xdr:rowOff>7302</xdr:rowOff>
    </xdr:to>
    <xdr:sp macro="" textlink="">
      <xdr:nvSpPr>
        <xdr:cNvPr id="214" name="楕円 213"/>
        <xdr:cNvSpPr/>
      </xdr:nvSpPr>
      <xdr:spPr>
        <a:xfrm>
          <a:off x="4064000" y="146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163529</xdr:rowOff>
    </xdr:from>
    <xdr:ext cx="736600" cy="259045"/>
    <xdr:sp macro="" textlink="">
      <xdr:nvSpPr>
        <xdr:cNvPr id="215" name="テキスト ボックス 214"/>
        <xdr:cNvSpPr txBox="1"/>
      </xdr:nvSpPr>
      <xdr:spPr>
        <a:xfrm>
          <a:off x="3733800" y="1473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82026</xdr:rowOff>
    </xdr:from>
    <xdr:to>
      <xdr:col>15</xdr:col>
      <xdr:colOff>133350</xdr:colOff>
      <xdr:row>86</xdr:row>
      <xdr:rowOff>12176</xdr:rowOff>
    </xdr:to>
    <xdr:sp macro="" textlink="">
      <xdr:nvSpPr>
        <xdr:cNvPr id="216" name="楕円 215"/>
        <xdr:cNvSpPr/>
      </xdr:nvSpPr>
      <xdr:spPr>
        <a:xfrm>
          <a:off x="3175000" y="146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168403</xdr:rowOff>
    </xdr:from>
    <xdr:ext cx="762000" cy="259045"/>
    <xdr:sp macro="" textlink="">
      <xdr:nvSpPr>
        <xdr:cNvPr id="217" name="テキスト ボックス 216"/>
        <xdr:cNvSpPr txBox="1"/>
      </xdr:nvSpPr>
      <xdr:spPr>
        <a:xfrm>
          <a:off x="2844800" y="1474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109882</xdr:rowOff>
    </xdr:from>
    <xdr:to>
      <xdr:col>11</xdr:col>
      <xdr:colOff>82550</xdr:colOff>
      <xdr:row>86</xdr:row>
      <xdr:rowOff>40032</xdr:rowOff>
    </xdr:to>
    <xdr:sp macro="" textlink="">
      <xdr:nvSpPr>
        <xdr:cNvPr id="218" name="楕円 217"/>
        <xdr:cNvSpPr/>
      </xdr:nvSpPr>
      <xdr:spPr>
        <a:xfrm>
          <a:off x="2286000" y="146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24809</xdr:rowOff>
    </xdr:from>
    <xdr:ext cx="762000" cy="259045"/>
    <xdr:sp macro="" textlink="">
      <xdr:nvSpPr>
        <xdr:cNvPr id="219" name="テキスト ボックス 218"/>
        <xdr:cNvSpPr txBox="1"/>
      </xdr:nvSpPr>
      <xdr:spPr>
        <a:xfrm>
          <a:off x="1955800" y="1476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32502</xdr:rowOff>
    </xdr:from>
    <xdr:to>
      <xdr:col>7</xdr:col>
      <xdr:colOff>31750</xdr:colOff>
      <xdr:row>85</xdr:row>
      <xdr:rowOff>134102</xdr:rowOff>
    </xdr:to>
    <xdr:sp macro="" textlink="">
      <xdr:nvSpPr>
        <xdr:cNvPr id="220" name="楕円 219"/>
        <xdr:cNvSpPr/>
      </xdr:nvSpPr>
      <xdr:spPr>
        <a:xfrm>
          <a:off x="1397000" y="146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118879</xdr:rowOff>
    </xdr:from>
    <xdr:ext cx="762000" cy="259045"/>
    <xdr:sp macro="" textlink="">
      <xdr:nvSpPr>
        <xdr:cNvPr id="221" name="テキスト ボックス 220"/>
        <xdr:cNvSpPr txBox="1"/>
      </xdr:nvSpPr>
      <xdr:spPr>
        <a:xfrm>
          <a:off x="1066800" y="1469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近年、ラスパイレス指数については類似団体平均を常に下回った状態で推移しており、将来的にも同様に推移するものと予想される。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今後も国の動向等を踏まえながら、引き続き適正な給与水準となるように努める。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75898</xdr:rowOff>
    </xdr:from>
    <xdr:to>
      <xdr:col>81</xdr:col>
      <xdr:colOff>44450</xdr:colOff>
      <xdr:row>83</xdr:row>
      <xdr:rowOff>133350</xdr:rowOff>
    </xdr:to>
    <xdr:cxnSp macro="">
      <xdr:nvCxnSpPr>
        <xdr:cNvPr id="257" name="直線コネクタ 256"/>
        <xdr:cNvCxnSpPr/>
      </xdr:nvCxnSpPr>
      <xdr:spPr>
        <a:xfrm>
          <a:off x="16179800" y="143062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75898</xdr:rowOff>
    </xdr:from>
    <xdr:to>
      <xdr:col>77</xdr:col>
      <xdr:colOff>44450</xdr:colOff>
      <xdr:row>83</xdr:row>
      <xdr:rowOff>98879</xdr:rowOff>
    </xdr:to>
    <xdr:cxnSp macro="">
      <xdr:nvCxnSpPr>
        <xdr:cNvPr id="260" name="直線コネクタ 259"/>
        <xdr:cNvCxnSpPr/>
      </xdr:nvCxnSpPr>
      <xdr:spPr>
        <a:xfrm flipV="1">
          <a:off x="15290800" y="143062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98879</xdr:rowOff>
    </xdr:to>
    <xdr:cxnSp macro="">
      <xdr:nvCxnSpPr>
        <xdr:cNvPr id="263" name="直線コネクタ 262"/>
        <xdr:cNvCxnSpPr/>
      </xdr:nvCxnSpPr>
      <xdr:spPr>
        <a:xfrm>
          <a:off x="14401800" y="14329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167821</xdr:rowOff>
    </xdr:to>
    <xdr:cxnSp macro="">
      <xdr:nvCxnSpPr>
        <xdr:cNvPr id="266" name="直線コネクタ 265"/>
        <xdr:cNvCxnSpPr/>
      </xdr:nvCxnSpPr>
      <xdr:spPr>
        <a:xfrm flipV="1">
          <a:off x="13512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69" name="フローチャート: 判断 268"/>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159250</xdr:rowOff>
    </xdr:from>
    <xdr:ext cx="762000" cy="259045"/>
    <xdr:sp macro="" textlink="">
      <xdr:nvSpPr>
        <xdr:cNvPr id="270" name="テキスト ボックス 269"/>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25098</xdr:rowOff>
    </xdr:from>
    <xdr:to>
      <xdr:col>77</xdr:col>
      <xdr:colOff>95250</xdr:colOff>
      <xdr:row>83</xdr:row>
      <xdr:rowOff>126698</xdr:rowOff>
    </xdr:to>
    <xdr:sp macro="" textlink="">
      <xdr:nvSpPr>
        <xdr:cNvPr id="278" name="楕円 277"/>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136875</xdr:rowOff>
    </xdr:from>
    <xdr:ext cx="736600" cy="259045"/>
    <xdr:sp macro="" textlink="">
      <xdr:nvSpPr>
        <xdr:cNvPr id="279" name="テキスト ボックス 278"/>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0" name="楕円 279"/>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1" name="テキスト ボックス 280"/>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4" name="楕円 283"/>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5" name="テキスト ボックス 284"/>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給食センター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ゴミ収集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、保育所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民間委託の推進等は行っているものの、２度の合併により市の面積が広大となったことに合わせ、保有する公共施設の数量も類似団体を大きく上回っていることから、人口千人当たり職員数も類似団体平均を上回っている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今後は復旧復興事業の進捗状況を勘案しながら、より適切な定員管理に努める。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22754</xdr:rowOff>
    </xdr:from>
    <xdr:to>
      <xdr:col>81</xdr:col>
      <xdr:colOff>44450</xdr:colOff>
      <xdr:row>65</xdr:row>
      <xdr:rowOff>71014</xdr:rowOff>
    </xdr:to>
    <xdr:cxnSp macro="">
      <xdr:nvCxnSpPr>
        <xdr:cNvPr id="320" name="直線コネクタ 319"/>
        <xdr:cNvCxnSpPr/>
      </xdr:nvCxnSpPr>
      <xdr:spPr>
        <a:xfrm>
          <a:off x="16179800" y="1116700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22754</xdr:rowOff>
    </xdr:from>
    <xdr:to>
      <xdr:col>77</xdr:col>
      <xdr:colOff>44450</xdr:colOff>
      <xdr:row>65</xdr:row>
      <xdr:rowOff>28787</xdr:rowOff>
    </xdr:to>
    <xdr:cxnSp macro="">
      <xdr:nvCxnSpPr>
        <xdr:cNvPr id="323" name="直線コネクタ 322"/>
        <xdr:cNvCxnSpPr/>
      </xdr:nvCxnSpPr>
      <xdr:spPr>
        <a:xfrm flipV="1">
          <a:off x="15290800" y="111670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635</xdr:rowOff>
    </xdr:from>
    <xdr:to>
      <xdr:col>72</xdr:col>
      <xdr:colOff>203200</xdr:colOff>
      <xdr:row>65</xdr:row>
      <xdr:rowOff>28787</xdr:rowOff>
    </xdr:to>
    <xdr:cxnSp macro="">
      <xdr:nvCxnSpPr>
        <xdr:cNvPr id="326" name="直線コネクタ 325"/>
        <xdr:cNvCxnSpPr/>
      </xdr:nvCxnSpPr>
      <xdr:spPr>
        <a:xfrm>
          <a:off x="14401800" y="1114488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635</xdr:rowOff>
    </xdr:from>
    <xdr:to>
      <xdr:col>68</xdr:col>
      <xdr:colOff>152400</xdr:colOff>
      <xdr:row>65</xdr:row>
      <xdr:rowOff>12700</xdr:rowOff>
    </xdr:to>
    <xdr:cxnSp macro="">
      <xdr:nvCxnSpPr>
        <xdr:cNvPr id="329" name="直線コネクタ 328"/>
        <xdr:cNvCxnSpPr/>
      </xdr:nvCxnSpPr>
      <xdr:spPr>
        <a:xfrm flipV="1">
          <a:off x="13512800" y="111448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2" name="フローチャート: 判断 331"/>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33" name="テキスト ボックス 332"/>
        <xdr:cNvSpPr txBox="1"/>
      </xdr:nvSpPr>
      <xdr:spPr>
        <a:xfrm>
          <a:off x="13131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20214</xdr:rowOff>
    </xdr:from>
    <xdr:to>
      <xdr:col>81</xdr:col>
      <xdr:colOff>95250</xdr:colOff>
      <xdr:row>65</xdr:row>
      <xdr:rowOff>121814</xdr:rowOff>
    </xdr:to>
    <xdr:sp macro="" textlink="">
      <xdr:nvSpPr>
        <xdr:cNvPr id="339" name="楕円 338"/>
        <xdr:cNvSpPr/>
      </xdr:nvSpPr>
      <xdr:spPr>
        <a:xfrm>
          <a:off x="169672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163741</xdr:rowOff>
    </xdr:from>
    <xdr:ext cx="762000" cy="259045"/>
    <xdr:sp macro="" textlink="">
      <xdr:nvSpPr>
        <xdr:cNvPr id="340" name="定員管理の状況該当値テキスト"/>
        <xdr:cNvSpPr txBox="1"/>
      </xdr:nvSpPr>
      <xdr:spPr>
        <a:xfrm>
          <a:off x="17106900" y="1113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143404</xdr:rowOff>
    </xdr:from>
    <xdr:to>
      <xdr:col>77</xdr:col>
      <xdr:colOff>95250</xdr:colOff>
      <xdr:row>65</xdr:row>
      <xdr:rowOff>73554</xdr:rowOff>
    </xdr:to>
    <xdr:sp macro="" textlink="">
      <xdr:nvSpPr>
        <xdr:cNvPr id="341" name="楕円 340"/>
        <xdr:cNvSpPr/>
      </xdr:nvSpPr>
      <xdr:spPr>
        <a:xfrm>
          <a:off x="16129000" y="11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58331</xdr:rowOff>
    </xdr:from>
    <xdr:ext cx="736600" cy="259045"/>
    <xdr:sp macro="" textlink="">
      <xdr:nvSpPr>
        <xdr:cNvPr id="342" name="テキスト ボックス 341"/>
        <xdr:cNvSpPr txBox="1"/>
      </xdr:nvSpPr>
      <xdr:spPr>
        <a:xfrm>
          <a:off x="15798800" y="1120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149437</xdr:rowOff>
    </xdr:from>
    <xdr:to>
      <xdr:col>73</xdr:col>
      <xdr:colOff>44450</xdr:colOff>
      <xdr:row>65</xdr:row>
      <xdr:rowOff>79587</xdr:rowOff>
    </xdr:to>
    <xdr:sp macro="" textlink="">
      <xdr:nvSpPr>
        <xdr:cNvPr id="343" name="楕円 342"/>
        <xdr:cNvSpPr/>
      </xdr:nvSpPr>
      <xdr:spPr>
        <a:xfrm>
          <a:off x="15240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64364</xdr:rowOff>
    </xdr:from>
    <xdr:ext cx="762000" cy="259045"/>
    <xdr:sp macro="" textlink="">
      <xdr:nvSpPr>
        <xdr:cNvPr id="344" name="テキスト ボックス 343"/>
        <xdr:cNvSpPr txBox="1"/>
      </xdr:nvSpPr>
      <xdr:spPr>
        <a:xfrm>
          <a:off x="14909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121285</xdr:rowOff>
    </xdr:from>
    <xdr:to>
      <xdr:col>68</xdr:col>
      <xdr:colOff>203200</xdr:colOff>
      <xdr:row>65</xdr:row>
      <xdr:rowOff>51435</xdr:rowOff>
    </xdr:to>
    <xdr:sp macro="" textlink="">
      <xdr:nvSpPr>
        <xdr:cNvPr id="345" name="楕円 344"/>
        <xdr:cNvSpPr/>
      </xdr:nvSpPr>
      <xdr:spPr>
        <a:xfrm>
          <a:off x="14351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36212</xdr:rowOff>
    </xdr:from>
    <xdr:ext cx="762000" cy="259045"/>
    <xdr:sp macro="" textlink="">
      <xdr:nvSpPr>
        <xdr:cNvPr id="346" name="テキスト ボックス 345"/>
        <xdr:cNvSpPr txBox="1"/>
      </xdr:nvSpPr>
      <xdr:spPr>
        <a:xfrm>
          <a:off x="14020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133350</xdr:rowOff>
    </xdr:from>
    <xdr:to>
      <xdr:col>64</xdr:col>
      <xdr:colOff>152400</xdr:colOff>
      <xdr:row>65</xdr:row>
      <xdr:rowOff>63500</xdr:rowOff>
    </xdr:to>
    <xdr:sp macro="" textlink="">
      <xdr:nvSpPr>
        <xdr:cNvPr id="347" name="楕円 346"/>
        <xdr:cNvSpPr/>
      </xdr:nvSpPr>
      <xdr:spPr>
        <a:xfrm>
          <a:off x="13462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48277</xdr:rowOff>
    </xdr:from>
    <xdr:ext cx="762000" cy="259045"/>
    <xdr:sp macro="" textlink="">
      <xdr:nvSpPr>
        <xdr:cNvPr id="348" name="テキスト ボックス 347"/>
        <xdr:cNvSpPr txBox="1"/>
      </xdr:nvSpPr>
      <xdr:spPr>
        <a:xfrm>
          <a:off x="13131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公債費の減に伴い、対前年度比で△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ポイントの減となったものの、依然として類似団体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なお、地方債の現在高は中心市街地拠点施設整備事業や平成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号災害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及び令和元年台風第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号災害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に係る災害復旧事業の影響により増加しており、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数年後に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公債費のピークを迎える見込みである。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今後も効率的な償還に努めるとともに、普通建設事業については慎重に事業を選択するとともに、国県補助金等、地方債以外の財源確保に努め、公債費負担の適正化を図る。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162137</xdr:rowOff>
    </xdr:to>
    <xdr:cxnSp macro="">
      <xdr:nvCxnSpPr>
        <xdr:cNvPr id="381" name="直線コネクタ 380"/>
        <xdr:cNvCxnSpPr/>
      </xdr:nvCxnSpPr>
      <xdr:spPr>
        <a:xfrm flipV="1">
          <a:off x="16179800" y="72906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71120</xdr:rowOff>
    </xdr:to>
    <xdr:cxnSp macro="">
      <xdr:nvCxnSpPr>
        <xdr:cNvPr id="384" name="直線コネクタ 383"/>
        <xdr:cNvCxnSpPr/>
      </xdr:nvCxnSpPr>
      <xdr:spPr>
        <a:xfrm flipV="1">
          <a:off x="15290800" y="736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127423</xdr:rowOff>
    </xdr:to>
    <xdr:cxnSp macro="">
      <xdr:nvCxnSpPr>
        <xdr:cNvPr id="387" name="直線コネクタ 386"/>
        <xdr:cNvCxnSpPr/>
      </xdr:nvCxnSpPr>
      <xdr:spPr>
        <a:xfrm flipV="1">
          <a:off x="14401800" y="74434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127423</xdr:rowOff>
    </xdr:from>
    <xdr:to>
      <xdr:col>68</xdr:col>
      <xdr:colOff>152400</xdr:colOff>
      <xdr:row>43</xdr:row>
      <xdr:rowOff>151554</xdr:rowOff>
    </xdr:to>
    <xdr:cxnSp macro="">
      <xdr:nvCxnSpPr>
        <xdr:cNvPr id="390" name="直線コネクタ 389"/>
        <xdr:cNvCxnSpPr/>
      </xdr:nvCxnSpPr>
      <xdr:spPr>
        <a:xfrm flipV="1">
          <a:off x="13512800" y="74997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3" name="フローチャート: 判断 392"/>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4" name="テキスト ボックス 393"/>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0" name="楕円 399"/>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1"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2" name="楕円 401"/>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3" name="テキスト ボックス 402"/>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4" name="楕円 403"/>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5" name="テキスト ボックス 404"/>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76623</xdr:rowOff>
    </xdr:from>
    <xdr:to>
      <xdr:col>68</xdr:col>
      <xdr:colOff>203200</xdr:colOff>
      <xdr:row>44</xdr:row>
      <xdr:rowOff>6773</xdr:rowOff>
    </xdr:to>
    <xdr:sp macro="" textlink="">
      <xdr:nvSpPr>
        <xdr:cNvPr id="406" name="楕円 405"/>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163000</xdr:rowOff>
    </xdr:from>
    <xdr:ext cx="762000" cy="259045"/>
    <xdr:sp macro="" textlink="">
      <xdr:nvSpPr>
        <xdr:cNvPr id="407" name="テキスト ボックス 406"/>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08" name="楕円 407"/>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09" name="テキスト ボックス 408"/>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年台風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第</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号災害</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及び令和元年台風第</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号災害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に係る災害復旧事業に伴う災害復旧事業債の発行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により、地方債現在高が対前年度比＋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2,709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百万円と大きく増となった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ことを主因とし、将来負担比率も対前年度比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類似団体平均を下回っている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ものの、平均値に近づいてきている状況であることから、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通常事業における点検評価や見直し等により財政の健全化を図るとともに、普通建設事業における国県補助金等、地方債以外の財源確保に努めることにより、将来負担の適正化を図る。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116755</xdr:rowOff>
    </xdr:from>
    <xdr:to>
      <xdr:col>81</xdr:col>
      <xdr:colOff>44450</xdr:colOff>
      <xdr:row>14</xdr:row>
      <xdr:rowOff>162602</xdr:rowOff>
    </xdr:to>
    <xdr:cxnSp macro="">
      <xdr:nvCxnSpPr>
        <xdr:cNvPr id="443" name="直線コネクタ 442"/>
        <xdr:cNvCxnSpPr/>
      </xdr:nvCxnSpPr>
      <xdr:spPr>
        <a:xfrm>
          <a:off x="16179800" y="2517055"/>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116755</xdr:rowOff>
    </xdr:from>
    <xdr:to>
      <xdr:col>77</xdr:col>
      <xdr:colOff>44450</xdr:colOff>
      <xdr:row>15</xdr:row>
      <xdr:rowOff>12065</xdr:rowOff>
    </xdr:to>
    <xdr:cxnSp macro="">
      <xdr:nvCxnSpPr>
        <xdr:cNvPr id="446" name="直線コネクタ 445"/>
        <xdr:cNvCxnSpPr/>
      </xdr:nvCxnSpPr>
      <xdr:spPr>
        <a:xfrm flipV="1">
          <a:off x="15290800" y="2517055"/>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144103</xdr:rowOff>
    </xdr:from>
    <xdr:to>
      <xdr:col>72</xdr:col>
      <xdr:colOff>203200</xdr:colOff>
      <xdr:row>15</xdr:row>
      <xdr:rowOff>12065</xdr:rowOff>
    </xdr:to>
    <xdr:cxnSp macro="">
      <xdr:nvCxnSpPr>
        <xdr:cNvPr id="449" name="直線コネクタ 448"/>
        <xdr:cNvCxnSpPr/>
      </xdr:nvCxnSpPr>
      <xdr:spPr>
        <a:xfrm>
          <a:off x="14401800" y="254440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132842</xdr:rowOff>
    </xdr:from>
    <xdr:to>
      <xdr:col>68</xdr:col>
      <xdr:colOff>152400</xdr:colOff>
      <xdr:row>14</xdr:row>
      <xdr:rowOff>144103</xdr:rowOff>
    </xdr:to>
    <xdr:cxnSp macro="">
      <xdr:nvCxnSpPr>
        <xdr:cNvPr id="452" name="直線コネクタ 451"/>
        <xdr:cNvCxnSpPr/>
      </xdr:nvCxnSpPr>
      <xdr:spPr>
        <a:xfrm>
          <a:off x="13512800" y="2533142"/>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148184</xdr:rowOff>
    </xdr:from>
    <xdr:ext cx="762000" cy="259045"/>
    <xdr:sp macro="" textlink="">
      <xdr:nvSpPr>
        <xdr:cNvPr id="456" name="テキスト ボックス 455"/>
        <xdr:cNvSpPr txBox="1"/>
      </xdr:nvSpPr>
      <xdr:spPr>
        <a:xfrm>
          <a:off x="13131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111802</xdr:rowOff>
    </xdr:from>
    <xdr:to>
      <xdr:col>81</xdr:col>
      <xdr:colOff>95250</xdr:colOff>
      <xdr:row>15</xdr:row>
      <xdr:rowOff>41952</xdr:rowOff>
    </xdr:to>
    <xdr:sp macro="" textlink="">
      <xdr:nvSpPr>
        <xdr:cNvPr id="462" name="楕円 461"/>
        <xdr:cNvSpPr/>
      </xdr:nvSpPr>
      <xdr:spPr>
        <a:xfrm>
          <a:off x="169672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128329</xdr:rowOff>
    </xdr:from>
    <xdr:ext cx="762000" cy="259045"/>
    <xdr:sp macro="" textlink="">
      <xdr:nvSpPr>
        <xdr:cNvPr id="463" name="将来負担の状況該当値テキスト"/>
        <xdr:cNvSpPr txBox="1"/>
      </xdr:nvSpPr>
      <xdr:spPr>
        <a:xfrm>
          <a:off x="17106900" y="23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65955</xdr:rowOff>
    </xdr:from>
    <xdr:to>
      <xdr:col>77</xdr:col>
      <xdr:colOff>95250</xdr:colOff>
      <xdr:row>14</xdr:row>
      <xdr:rowOff>167555</xdr:rowOff>
    </xdr:to>
    <xdr:sp macro="" textlink="">
      <xdr:nvSpPr>
        <xdr:cNvPr id="464" name="楕円 463"/>
        <xdr:cNvSpPr/>
      </xdr:nvSpPr>
      <xdr:spPr>
        <a:xfrm>
          <a:off x="16129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6282</xdr:rowOff>
    </xdr:from>
    <xdr:ext cx="736600" cy="259045"/>
    <xdr:sp macro="" textlink="">
      <xdr:nvSpPr>
        <xdr:cNvPr id="465" name="テキスト ボックス 464"/>
        <xdr:cNvSpPr txBox="1"/>
      </xdr:nvSpPr>
      <xdr:spPr>
        <a:xfrm>
          <a:off x="15798800" y="223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66" name="楕円 465"/>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73042</xdr:rowOff>
    </xdr:from>
    <xdr:ext cx="762000" cy="259045"/>
    <xdr:sp macro="" textlink="">
      <xdr:nvSpPr>
        <xdr:cNvPr id="467" name="テキスト ボックス 466"/>
        <xdr:cNvSpPr txBox="1"/>
      </xdr:nvSpPr>
      <xdr:spPr>
        <a:xfrm>
          <a:off x="14909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93303</xdr:rowOff>
    </xdr:from>
    <xdr:to>
      <xdr:col>68</xdr:col>
      <xdr:colOff>203200</xdr:colOff>
      <xdr:row>15</xdr:row>
      <xdr:rowOff>23453</xdr:rowOff>
    </xdr:to>
    <xdr:sp macro="" textlink="">
      <xdr:nvSpPr>
        <xdr:cNvPr id="468" name="楕円 467"/>
        <xdr:cNvSpPr/>
      </xdr:nvSpPr>
      <xdr:spPr>
        <a:xfrm>
          <a:off x="14351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33630</xdr:rowOff>
    </xdr:from>
    <xdr:ext cx="762000" cy="259045"/>
    <xdr:sp macro="" textlink="">
      <xdr:nvSpPr>
        <xdr:cNvPr id="469" name="テキスト ボックス 468"/>
        <xdr:cNvSpPr txBox="1"/>
      </xdr:nvSpPr>
      <xdr:spPr>
        <a:xfrm>
          <a:off x="14020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82042</xdr:rowOff>
    </xdr:from>
    <xdr:to>
      <xdr:col>64</xdr:col>
      <xdr:colOff>152400</xdr:colOff>
      <xdr:row>15</xdr:row>
      <xdr:rowOff>12192</xdr:rowOff>
    </xdr:to>
    <xdr:sp macro="" textlink="">
      <xdr:nvSpPr>
        <xdr:cNvPr id="470" name="楕円 469"/>
        <xdr:cNvSpPr/>
      </xdr:nvSpPr>
      <xdr:spPr>
        <a:xfrm>
          <a:off x="13462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22369</xdr:rowOff>
    </xdr:from>
    <xdr:ext cx="762000" cy="259045"/>
    <xdr:sp macro="" textlink="">
      <xdr:nvSpPr>
        <xdr:cNvPr id="471" name="テキスト ボックス 470"/>
        <xdr:cNvSpPr txBox="1"/>
      </xdr:nvSpPr>
      <xdr:spPr>
        <a:xfrm>
          <a:off x="13131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51,744
51,527
1,259.15
42,372,399
40,561,463
1,164,459
17,066,498
45,106,413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令和元年台風第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号災害にかかる復旧業務等による時間外勤務手当の増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全体も</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ポイントの増となった。災害という特殊要因があったことも影響し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との差が開いたところである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今後も復旧復興事業の進捗状況を勘案しながら、事業量の見直しや業務委託を進め、人件費の削減に努める。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107950</xdr:rowOff>
    </xdr:to>
    <xdr:cxnSp macro="">
      <xdr:nvCxnSpPr>
        <xdr:cNvPr id="66" name="直線コネクタ 65"/>
        <xdr:cNvCxnSpPr/>
      </xdr:nvCxnSpPr>
      <xdr:spPr>
        <a:xfrm>
          <a:off x="3987800" y="6383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39370</xdr:rowOff>
    </xdr:to>
    <xdr:cxnSp macro="">
      <xdr:nvCxnSpPr>
        <xdr:cNvPr id="69" name="直線コネクタ 68"/>
        <xdr:cNvCxnSpPr/>
      </xdr:nvCxnSpPr>
      <xdr:spPr>
        <a:xfrm>
          <a:off x="3098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36</xdr:row>
      <xdr:rowOff>157480</xdr:rowOff>
    </xdr:to>
    <xdr:cxnSp macro="">
      <xdr:nvCxnSpPr>
        <xdr:cNvPr id="72" name="直線コネクタ 71"/>
        <xdr:cNvCxnSpPr/>
      </xdr:nvCxnSpPr>
      <xdr:spPr>
        <a:xfrm>
          <a:off x="2209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36</xdr:row>
      <xdr:rowOff>165100</xdr:rowOff>
    </xdr:to>
    <xdr:cxnSp macro="">
      <xdr:nvCxnSpPr>
        <xdr:cNvPr id="75" name="直線コネクタ 74"/>
        <xdr:cNvCxnSpPr/>
      </xdr:nvCxnSpPr>
      <xdr:spPr>
        <a:xfrm flipV="1">
          <a:off x="1320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号にかかる災害廃棄物処理事業が増となったことを主因とし、</a:t>
          </a:r>
          <a:r>
            <a:rPr kumimoji="1" lang="ja-JP" altLang="ja-JP" sz="1100">
              <a:solidFill>
                <a:schemeClr val="dk1"/>
              </a:solidFill>
              <a:effectLst/>
              <a:latin typeface="+mn-lt"/>
              <a:ea typeface="+mn-ea"/>
              <a:cs typeface="+mn-cs"/>
            </a:rPr>
            <a:t>物件費に係る経常収支比率は対前年度比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ポイントの増となった。類似団体平均よりも依然として高い比率となっている。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民間委託やシステム関連経費等、業務の効率化に伴い増加しているものもあることから、全体のバランスを勘案しながら比率改善に努める必要がある。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152146</xdr:rowOff>
    </xdr:to>
    <xdr:cxnSp macro="">
      <xdr:nvCxnSpPr>
        <xdr:cNvPr id="125" name="直線コネクタ 124"/>
        <xdr:cNvCxnSpPr/>
      </xdr:nvCxnSpPr>
      <xdr:spPr>
        <a:xfrm>
          <a:off x="15671800" y="29845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69850</xdr:rowOff>
    </xdr:to>
    <xdr:cxnSp macro="">
      <xdr:nvCxnSpPr>
        <xdr:cNvPr id="128" name="直線コネクタ 127"/>
        <xdr:cNvCxnSpPr/>
      </xdr:nvCxnSpPr>
      <xdr:spPr>
        <a:xfrm>
          <a:off x="14782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24130</xdr:rowOff>
    </xdr:to>
    <xdr:cxnSp macro="">
      <xdr:nvCxnSpPr>
        <xdr:cNvPr id="131" name="直線コネクタ 130"/>
        <xdr:cNvCxnSpPr/>
      </xdr:nvCxnSpPr>
      <xdr:spPr>
        <a:xfrm>
          <a:off x="13893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159004</xdr:rowOff>
    </xdr:to>
    <xdr:cxnSp macro="">
      <xdr:nvCxnSpPr>
        <xdr:cNvPr id="134" name="直線コネクタ 133"/>
        <xdr:cNvCxnSpPr/>
      </xdr:nvCxnSpPr>
      <xdr:spPr>
        <a:xfrm>
          <a:off x="13004800" y="2792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4" name="楕円 143"/>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5"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2" name="楕円 151"/>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53" name="テキスト ボックス 152"/>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私立幼稚園等に対する施設型給付費の増を主因として、</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の増となったが、</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類似団体平均を下回っている状況である。</a:t>
          </a:r>
          <a:endParaRPr lang="ja-JP" altLang="ja-JP">
            <a:effectLst/>
          </a:endParaRPr>
        </a:p>
        <a:p>
          <a:r>
            <a:rPr kumimoji="1" lang="ja-JP" altLang="ja-JP" sz="1100">
              <a:solidFill>
                <a:schemeClr val="dk1"/>
              </a:solidFill>
              <a:effectLst/>
              <a:latin typeface="+mn-lt"/>
              <a:ea typeface="+mn-ea"/>
              <a:cs typeface="+mn-cs"/>
            </a:rPr>
            <a:t>　老人ホーム入所措置費や障害者給付費等は増加傾向となっており、今後更に比率が上昇する可能性もある。</a:t>
          </a:r>
          <a:endParaRPr lang="ja-JP" altLang="ja-JP">
            <a:effectLst/>
          </a:endParaRPr>
        </a:p>
        <a:p>
          <a:r>
            <a:rPr kumimoji="1" lang="ja-JP" altLang="ja-JP" sz="1100">
              <a:solidFill>
                <a:schemeClr val="dk1"/>
              </a:solidFill>
              <a:effectLst/>
              <a:latin typeface="+mn-lt"/>
              <a:ea typeface="+mn-ea"/>
              <a:cs typeface="+mn-cs"/>
            </a:rPr>
            <a:t>　実施事業の見直しや適正な給付に努め、義務的経費の削減に努める。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99568</xdr:rowOff>
    </xdr:from>
    <xdr:to>
      <xdr:col>24</xdr:col>
      <xdr:colOff>25400</xdr:colOff>
      <xdr:row>55</xdr:row>
      <xdr:rowOff>28702</xdr:rowOff>
    </xdr:to>
    <xdr:cxnSp macro="">
      <xdr:nvCxnSpPr>
        <xdr:cNvPr id="184" name="直線コネクタ 183"/>
        <xdr:cNvCxnSpPr/>
      </xdr:nvCxnSpPr>
      <xdr:spPr>
        <a:xfrm>
          <a:off x="3987800" y="93578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99568</xdr:rowOff>
    </xdr:to>
    <xdr:cxnSp macro="">
      <xdr:nvCxnSpPr>
        <xdr:cNvPr id="187" name="直線コネクタ 186"/>
        <xdr:cNvCxnSpPr/>
      </xdr:nvCxnSpPr>
      <xdr:spPr>
        <a:xfrm>
          <a:off x="3098800" y="92938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44704</xdr:rowOff>
    </xdr:to>
    <xdr:cxnSp macro="">
      <xdr:nvCxnSpPr>
        <xdr:cNvPr id="190" name="直線コネクタ 189"/>
        <xdr:cNvCxnSpPr/>
      </xdr:nvCxnSpPr>
      <xdr:spPr>
        <a:xfrm flipV="1">
          <a:off x="2209800" y="9293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44704</xdr:rowOff>
    </xdr:from>
    <xdr:to>
      <xdr:col>11</xdr:col>
      <xdr:colOff>9525</xdr:colOff>
      <xdr:row>54</xdr:row>
      <xdr:rowOff>90424</xdr:rowOff>
    </xdr:to>
    <xdr:cxnSp macro="">
      <xdr:nvCxnSpPr>
        <xdr:cNvPr id="193" name="直線コネクタ 192"/>
        <xdr:cNvCxnSpPr/>
      </xdr:nvCxnSpPr>
      <xdr:spPr>
        <a:xfrm flipV="1">
          <a:off x="1320800" y="9303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196" name="フローチャート: 判断 195"/>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197" name="テキスト ボックス 196"/>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149352</xdr:rowOff>
    </xdr:from>
    <xdr:to>
      <xdr:col>24</xdr:col>
      <xdr:colOff>76200</xdr:colOff>
      <xdr:row>55</xdr:row>
      <xdr:rowOff>79502</xdr:rowOff>
    </xdr:to>
    <xdr:sp macro="" textlink="">
      <xdr:nvSpPr>
        <xdr:cNvPr id="203" name="楕円 202"/>
        <xdr:cNvSpPr/>
      </xdr:nvSpPr>
      <xdr:spPr>
        <a:xfrm>
          <a:off x="4775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165879</xdr:rowOff>
    </xdr:from>
    <xdr:ext cx="762000" cy="259045"/>
    <xdr:sp macro="" textlink="">
      <xdr:nvSpPr>
        <xdr:cNvPr id="204" name="扶助費該当値テキスト"/>
        <xdr:cNvSpPr txBox="1"/>
      </xdr:nvSpPr>
      <xdr:spPr>
        <a:xfrm>
          <a:off x="4914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48768</xdr:rowOff>
    </xdr:from>
    <xdr:to>
      <xdr:col>20</xdr:col>
      <xdr:colOff>38100</xdr:colOff>
      <xdr:row>54</xdr:row>
      <xdr:rowOff>150368</xdr:rowOff>
    </xdr:to>
    <xdr:sp macro="" textlink="">
      <xdr:nvSpPr>
        <xdr:cNvPr id="205" name="楕円 204"/>
        <xdr:cNvSpPr/>
      </xdr:nvSpPr>
      <xdr:spPr>
        <a:xfrm>
          <a:off x="3937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160545</xdr:rowOff>
    </xdr:from>
    <xdr:ext cx="736600" cy="259045"/>
    <xdr:sp macro="" textlink="">
      <xdr:nvSpPr>
        <xdr:cNvPr id="206" name="テキスト ボックス 205"/>
        <xdr:cNvSpPr txBox="1"/>
      </xdr:nvSpPr>
      <xdr:spPr>
        <a:xfrm>
          <a:off x="3606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7" name="楕円 206"/>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08" name="テキスト ボックス 207"/>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165354</xdr:rowOff>
    </xdr:from>
    <xdr:to>
      <xdr:col>11</xdr:col>
      <xdr:colOff>60325</xdr:colOff>
      <xdr:row>54</xdr:row>
      <xdr:rowOff>95504</xdr:rowOff>
    </xdr:to>
    <xdr:sp macro="" textlink="">
      <xdr:nvSpPr>
        <xdr:cNvPr id="209" name="楕円 208"/>
        <xdr:cNvSpPr/>
      </xdr:nvSpPr>
      <xdr:spPr>
        <a:xfrm>
          <a:off x="2159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105681</xdr:rowOff>
    </xdr:from>
    <xdr:ext cx="762000" cy="259045"/>
    <xdr:sp macro="" textlink="">
      <xdr:nvSpPr>
        <xdr:cNvPr id="210" name="テキスト ボックス 209"/>
        <xdr:cNvSpPr txBox="1"/>
      </xdr:nvSpPr>
      <xdr:spPr>
        <a:xfrm>
          <a:off x="1828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39624</xdr:rowOff>
    </xdr:from>
    <xdr:to>
      <xdr:col>6</xdr:col>
      <xdr:colOff>171450</xdr:colOff>
      <xdr:row>54</xdr:row>
      <xdr:rowOff>141224</xdr:rowOff>
    </xdr:to>
    <xdr:sp macro="" textlink="">
      <xdr:nvSpPr>
        <xdr:cNvPr id="211" name="楕円 210"/>
        <xdr:cNvSpPr/>
      </xdr:nvSpPr>
      <xdr:spPr>
        <a:xfrm>
          <a:off x="1270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151401</xdr:rowOff>
    </xdr:from>
    <xdr:ext cx="762000" cy="259045"/>
    <xdr:sp macro="" textlink="">
      <xdr:nvSpPr>
        <xdr:cNvPr id="212" name="テキスト ボックス 211"/>
        <xdr:cNvSpPr txBox="1"/>
      </xdr:nvSpPr>
      <xdr:spPr>
        <a:xfrm>
          <a:off x="939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各特別会計の繰出金については、減少傾向にある</a:t>
          </a:r>
          <a:r>
            <a:rPr kumimoji="1" lang="ja-JP" altLang="en-US" sz="1000">
              <a:solidFill>
                <a:schemeClr val="dk1"/>
              </a:solidFill>
              <a:effectLst/>
              <a:latin typeface="+mn-lt"/>
              <a:ea typeface="+mn-ea"/>
              <a:cs typeface="+mn-cs"/>
            </a:rPr>
            <a:t>ものの、</a:t>
          </a:r>
          <a:r>
            <a:rPr kumimoji="1" lang="ja-JP" altLang="ja-JP" sz="1000">
              <a:solidFill>
                <a:schemeClr val="dk1"/>
              </a:solidFill>
              <a:effectLst/>
              <a:latin typeface="+mn-lt"/>
              <a:ea typeface="+mn-ea"/>
              <a:cs typeface="+mn-cs"/>
            </a:rPr>
            <a:t>魚市場事業や浄化槽事業については、今後企業債の償還が増となる見込みであり、増加が予想される。また、国民健康保険事業や介護保険事業についても高齢化比率の上昇とともに増加も見込まれるところである。</a:t>
          </a:r>
          <a:endParaRPr lang="ja-JP" altLang="ja-JP" sz="1000">
            <a:effectLst/>
          </a:endParaRPr>
        </a:p>
        <a:p>
          <a:r>
            <a:rPr kumimoji="1" lang="ja-JP" altLang="ja-JP" sz="1000">
              <a:solidFill>
                <a:schemeClr val="dk1"/>
              </a:solidFill>
              <a:effectLst/>
              <a:latin typeface="+mn-lt"/>
              <a:ea typeface="+mn-ea"/>
              <a:cs typeface="+mn-cs"/>
            </a:rPr>
            <a:t>　対前年度比で</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増となったが、昨年度に引き続き類似団体平均を下回っている状況である</a:t>
          </a:r>
          <a:r>
            <a:rPr kumimoji="1" lang="ja-JP" altLang="en-US" sz="1000">
              <a:solidFill>
                <a:schemeClr val="dk1"/>
              </a:solidFill>
              <a:effectLst/>
              <a:latin typeface="+mn-lt"/>
              <a:ea typeface="+mn-ea"/>
              <a:cs typeface="+mn-cs"/>
            </a:rPr>
            <a:t>ことから、</a:t>
          </a:r>
          <a:r>
            <a:rPr kumimoji="1" lang="ja-JP" altLang="ja-JP" sz="1000">
              <a:solidFill>
                <a:schemeClr val="dk1"/>
              </a:solidFill>
              <a:effectLst/>
              <a:latin typeface="+mn-lt"/>
              <a:ea typeface="+mn-ea"/>
              <a:cs typeface="+mn-cs"/>
            </a:rPr>
            <a:t>受益者負担の適正化をはじめとした財政運営の健全化を進め、普通会計の負担適正化を図る。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81280</xdr:rowOff>
    </xdr:to>
    <xdr:cxnSp macro="">
      <xdr:nvCxnSpPr>
        <xdr:cNvPr id="245" name="直線コネクタ 244"/>
        <xdr:cNvCxnSpPr/>
      </xdr:nvCxnSpPr>
      <xdr:spPr>
        <a:xfrm>
          <a:off x="15671800" y="967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73660</xdr:rowOff>
    </xdr:to>
    <xdr:cxnSp macro="">
      <xdr:nvCxnSpPr>
        <xdr:cNvPr id="248" name="直線コネクタ 247"/>
        <xdr:cNvCxnSpPr/>
      </xdr:nvCxnSpPr>
      <xdr:spPr>
        <a:xfrm>
          <a:off x="14782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43180</xdr:rowOff>
    </xdr:to>
    <xdr:cxnSp macro="">
      <xdr:nvCxnSpPr>
        <xdr:cNvPr id="251" name="直線コネクタ 250"/>
        <xdr:cNvCxnSpPr/>
      </xdr:nvCxnSpPr>
      <xdr:spPr>
        <a:xfrm flipV="1">
          <a:off x="13893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43180</xdr:rowOff>
    </xdr:to>
    <xdr:cxnSp macro="">
      <xdr:nvCxnSpPr>
        <xdr:cNvPr id="254" name="直線コネクタ 253"/>
        <xdr:cNvCxnSpPr/>
      </xdr:nvCxnSpPr>
      <xdr:spPr>
        <a:xfrm>
          <a:off x="13004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57" name="フローチャート: 判断 256"/>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58" name="テキスト ボックス 257"/>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4" name="楕円 263"/>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5"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6" name="楕円 265"/>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7" name="テキスト ボックス 266"/>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8" name="楕円 267"/>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9" name="テキスト ボックス 26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0" name="楕円 269"/>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1" name="テキスト ボックス 270"/>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下水道事業会計繰出金や施設改良・車両整備に伴う宮古地区広域行政組合負担金、東日本大震災にかかる国庫補助返還金等の状況等により、年度ごとに増減を繰り返しており、令和元年度は類似団体平均を</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ポイント下回った。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今後も引き続き、負担金・補助金の等の見直しを進め、負担の適正化を図る。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85852</xdr:rowOff>
    </xdr:to>
    <xdr:cxnSp macro="">
      <xdr:nvCxnSpPr>
        <xdr:cNvPr id="303" name="直線コネクタ 302"/>
        <xdr:cNvCxnSpPr/>
      </xdr:nvCxnSpPr>
      <xdr:spPr>
        <a:xfrm flipV="1">
          <a:off x="15671800" y="61849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122428</xdr:rowOff>
    </xdr:to>
    <xdr:cxnSp macro="">
      <xdr:nvCxnSpPr>
        <xdr:cNvPr id="306" name="直線コネクタ 305"/>
        <xdr:cNvCxnSpPr/>
      </xdr:nvCxnSpPr>
      <xdr:spPr>
        <a:xfrm flipV="1">
          <a:off x="14782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122428</xdr:rowOff>
    </xdr:to>
    <xdr:cxnSp macro="">
      <xdr:nvCxnSpPr>
        <xdr:cNvPr id="309" name="直線コネクタ 308"/>
        <xdr:cNvCxnSpPr/>
      </xdr:nvCxnSpPr>
      <xdr:spPr>
        <a:xfrm>
          <a:off x="13893800" y="6226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154432</xdr:rowOff>
    </xdr:to>
    <xdr:cxnSp macro="">
      <xdr:nvCxnSpPr>
        <xdr:cNvPr id="312" name="直線コネクタ 311"/>
        <xdr:cNvCxnSpPr/>
      </xdr:nvCxnSpPr>
      <xdr:spPr>
        <a:xfrm flipV="1">
          <a:off x="13004800" y="62260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5" name="フローチャート: 判断 314"/>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16" name="テキスト ボックス 315"/>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2" name="楕円 32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4" name="楕円 32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5" name="テキスト ボックス 324"/>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6" name="楕円 32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27" name="テキスト ボックス 326"/>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8" name="楕円 327"/>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9" name="テキスト ボックス 32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0" name="楕円 32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1" name="テキスト ボックス 330"/>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学校教育施設や</a:t>
          </a:r>
          <a:r>
            <a:rPr kumimoji="1" lang="ja-JP" altLang="ja-JP" sz="1100">
              <a:solidFill>
                <a:schemeClr val="dk1"/>
              </a:solidFill>
              <a:effectLst/>
              <a:latin typeface="+mn-lt"/>
              <a:ea typeface="+mn-ea"/>
              <a:cs typeface="+mn-cs"/>
            </a:rPr>
            <a:t>地方道路等整備に係る地方債償還額が減となったことにより、公債費に係る経常収支比率も対前年度比△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ポイントの減となったものの、依然として類似団体平均を上回っている状況である。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普通建設事業については慎重に事業を選択するとともに、国県補助金等、地方債以外の財源確保に努め、公債費負担の適正化を図る。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40132</xdr:rowOff>
    </xdr:to>
    <xdr:cxnSp macro="">
      <xdr:nvCxnSpPr>
        <xdr:cNvPr id="361" name="直線コネクタ 360"/>
        <xdr:cNvCxnSpPr/>
      </xdr:nvCxnSpPr>
      <xdr:spPr>
        <a:xfrm flipV="1">
          <a:off x="3987800" y="134040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67563</xdr:rowOff>
    </xdr:to>
    <xdr:cxnSp macro="">
      <xdr:nvCxnSpPr>
        <xdr:cNvPr id="364" name="直線コネクタ 363"/>
        <xdr:cNvCxnSpPr/>
      </xdr:nvCxnSpPr>
      <xdr:spPr>
        <a:xfrm flipV="1">
          <a:off x="3098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145287</xdr:rowOff>
    </xdr:to>
    <xdr:cxnSp macro="">
      <xdr:nvCxnSpPr>
        <xdr:cNvPr id="367" name="直線コネクタ 366"/>
        <xdr:cNvCxnSpPr/>
      </xdr:nvCxnSpPr>
      <xdr:spPr>
        <a:xfrm flipV="1">
          <a:off x="2209800" y="134406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78</xdr:row>
      <xdr:rowOff>163576</xdr:rowOff>
    </xdr:to>
    <xdr:cxnSp macro="">
      <xdr:nvCxnSpPr>
        <xdr:cNvPr id="370" name="直線コネクタ 369"/>
        <xdr:cNvCxnSpPr/>
      </xdr:nvCxnSpPr>
      <xdr:spPr>
        <a:xfrm flipV="1">
          <a:off x="1320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4" name="テキスト ボックス 373"/>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0" name="楕円 379"/>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1"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2" name="楕円 381"/>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3" name="テキスト ボックス 382"/>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4" name="楕円 383"/>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5" name="テキスト ボックス 384"/>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86" name="楕円 385"/>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87" name="テキスト ボックス 386"/>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88" name="楕円 387"/>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89" name="テキスト ボックス 388"/>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分母となる経常一般財源の減額、人件費、扶助費充当経常一般財源の増額等を主因として対前年度比で＋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ポイントの増となったものの、昨年度に引き続き類似団体平均を下回っている状況である。</a:t>
          </a:r>
          <a:endParaRPr lang="ja-JP" altLang="ja-JP" sz="1400">
            <a:effectLst/>
          </a:endParaRPr>
        </a:p>
        <a:p>
          <a:r>
            <a:rPr kumimoji="1" lang="ja-JP" altLang="ja-JP" sz="1100">
              <a:solidFill>
                <a:schemeClr val="dk1"/>
              </a:solidFill>
              <a:effectLst/>
              <a:latin typeface="+mn-lt"/>
              <a:ea typeface="+mn-ea"/>
              <a:cs typeface="+mn-cs"/>
            </a:rPr>
            <a:t>　普通交付税については合併算定替の終了等に伴い今後も減少が見込まれる中、事務事業の見直しなどの行政改革を推進し経常経費の削減に努めるとともに、受益者負担の適正化等による自主財源の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xdr:rowOff>
    </xdr:from>
    <xdr:to>
      <xdr:col>82</xdr:col>
      <xdr:colOff>107950</xdr:colOff>
      <xdr:row>76</xdr:row>
      <xdr:rowOff>54611</xdr:rowOff>
    </xdr:to>
    <xdr:cxnSp macro="">
      <xdr:nvCxnSpPr>
        <xdr:cNvPr id="422" name="直線コネクタ 421"/>
        <xdr:cNvCxnSpPr/>
      </xdr:nvCxnSpPr>
      <xdr:spPr>
        <a:xfrm>
          <a:off x="15671800" y="130314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111760</xdr:rowOff>
    </xdr:from>
    <xdr:to>
      <xdr:col>78</xdr:col>
      <xdr:colOff>69850</xdr:colOff>
      <xdr:row>76</xdr:row>
      <xdr:rowOff>1270</xdr:rowOff>
    </xdr:to>
    <xdr:cxnSp macro="">
      <xdr:nvCxnSpPr>
        <xdr:cNvPr id="425" name="直線コネクタ 424"/>
        <xdr:cNvCxnSpPr/>
      </xdr:nvCxnSpPr>
      <xdr:spPr>
        <a:xfrm>
          <a:off x="14782800" y="129705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111760</xdr:rowOff>
    </xdr:to>
    <xdr:cxnSp macro="">
      <xdr:nvCxnSpPr>
        <xdr:cNvPr id="428" name="直線コネクタ 427"/>
        <xdr:cNvCxnSpPr/>
      </xdr:nvCxnSpPr>
      <xdr:spPr>
        <a:xfrm>
          <a:off x="13893800" y="129057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92710</xdr:rowOff>
    </xdr:to>
    <xdr:cxnSp macro="">
      <xdr:nvCxnSpPr>
        <xdr:cNvPr id="431" name="直線コネクタ 430"/>
        <xdr:cNvCxnSpPr/>
      </xdr:nvCxnSpPr>
      <xdr:spPr>
        <a:xfrm flipV="1">
          <a:off x="13004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4" name="フローチャート: 判断 433"/>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35" name="テキスト ボックス 43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3811</xdr:rowOff>
    </xdr:from>
    <xdr:to>
      <xdr:col>82</xdr:col>
      <xdr:colOff>158750</xdr:colOff>
      <xdr:row>76</xdr:row>
      <xdr:rowOff>105411</xdr:rowOff>
    </xdr:to>
    <xdr:sp macro="" textlink="">
      <xdr:nvSpPr>
        <xdr:cNvPr id="441" name="楕円 440"/>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20337</xdr:rowOff>
    </xdr:from>
    <xdr:ext cx="762000" cy="259045"/>
    <xdr:sp macro="" textlink="">
      <xdr:nvSpPr>
        <xdr:cNvPr id="442" name="公債費以外該当値テキスト"/>
        <xdr:cNvSpPr txBox="1"/>
      </xdr:nvSpPr>
      <xdr:spPr>
        <a:xfrm>
          <a:off x="16598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121920</xdr:rowOff>
    </xdr:from>
    <xdr:to>
      <xdr:col>78</xdr:col>
      <xdr:colOff>120650</xdr:colOff>
      <xdr:row>76</xdr:row>
      <xdr:rowOff>52070</xdr:rowOff>
    </xdr:to>
    <xdr:sp macro="" textlink="">
      <xdr:nvSpPr>
        <xdr:cNvPr id="443" name="楕円 442"/>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44" name="テキスト ボックス 443"/>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60960</xdr:rowOff>
    </xdr:from>
    <xdr:to>
      <xdr:col>74</xdr:col>
      <xdr:colOff>31750</xdr:colOff>
      <xdr:row>75</xdr:row>
      <xdr:rowOff>162561</xdr:rowOff>
    </xdr:to>
    <xdr:sp macro="" textlink="">
      <xdr:nvSpPr>
        <xdr:cNvPr id="445" name="楕円 444"/>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1287</xdr:rowOff>
    </xdr:from>
    <xdr:ext cx="762000" cy="259045"/>
    <xdr:sp macro="" textlink="">
      <xdr:nvSpPr>
        <xdr:cNvPr id="446" name="テキスト ボックス 445"/>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7" name="楕円 446"/>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48" name="テキスト ボックス 447"/>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9" name="楕円 448"/>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50" name="テキスト ボックス 44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168485</xdr:rowOff>
    </xdr:from>
    <xdr:to>
      <xdr:col>29</xdr:col>
      <xdr:colOff>127000</xdr:colOff>
      <xdr:row>13</xdr:row>
      <xdr:rowOff>65860</xdr:rowOff>
    </xdr:to>
    <xdr:cxnSp macro="">
      <xdr:nvCxnSpPr>
        <xdr:cNvPr id="52" name="直線コネクタ 51"/>
        <xdr:cNvCxnSpPr/>
      </xdr:nvCxnSpPr>
      <xdr:spPr bwMode="auto">
        <a:xfrm flipV="1">
          <a:off x="5003800" y="2273510"/>
          <a:ext cx="647700" cy="6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65860</xdr:rowOff>
    </xdr:from>
    <xdr:to>
      <xdr:col>26</xdr:col>
      <xdr:colOff>50800</xdr:colOff>
      <xdr:row>13</xdr:row>
      <xdr:rowOff>120675</xdr:rowOff>
    </xdr:to>
    <xdr:cxnSp macro="">
      <xdr:nvCxnSpPr>
        <xdr:cNvPr id="55" name="直線コネクタ 54"/>
        <xdr:cNvCxnSpPr/>
      </xdr:nvCxnSpPr>
      <xdr:spPr bwMode="auto">
        <a:xfrm flipV="1">
          <a:off x="4305300" y="2342335"/>
          <a:ext cx="698500" cy="54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120675</xdr:rowOff>
    </xdr:from>
    <xdr:to>
      <xdr:col>22</xdr:col>
      <xdr:colOff>114300</xdr:colOff>
      <xdr:row>13</xdr:row>
      <xdr:rowOff>123206</xdr:rowOff>
    </xdr:to>
    <xdr:cxnSp macro="">
      <xdr:nvCxnSpPr>
        <xdr:cNvPr id="58" name="直線コネクタ 57"/>
        <xdr:cNvCxnSpPr/>
      </xdr:nvCxnSpPr>
      <xdr:spPr bwMode="auto">
        <a:xfrm flipV="1">
          <a:off x="3606800" y="2397150"/>
          <a:ext cx="698500" cy="2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123206</xdr:rowOff>
    </xdr:from>
    <xdr:to>
      <xdr:col>18</xdr:col>
      <xdr:colOff>177800</xdr:colOff>
      <xdr:row>13</xdr:row>
      <xdr:rowOff>163668</xdr:rowOff>
    </xdr:to>
    <xdr:cxnSp macro="">
      <xdr:nvCxnSpPr>
        <xdr:cNvPr id="61" name="直線コネクタ 60"/>
        <xdr:cNvCxnSpPr/>
      </xdr:nvCxnSpPr>
      <xdr:spPr bwMode="auto">
        <a:xfrm flipV="1">
          <a:off x="2908300" y="2399681"/>
          <a:ext cx="6985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117685</xdr:rowOff>
    </xdr:from>
    <xdr:to>
      <xdr:col>29</xdr:col>
      <xdr:colOff>177800</xdr:colOff>
      <xdr:row>13</xdr:row>
      <xdr:rowOff>47835</xdr:rowOff>
    </xdr:to>
    <xdr:sp macro="" textlink="">
      <xdr:nvSpPr>
        <xdr:cNvPr id="71" name="楕円 70"/>
        <xdr:cNvSpPr/>
      </xdr:nvSpPr>
      <xdr:spPr bwMode="auto">
        <a:xfrm>
          <a:off x="5600700" y="222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134212</xdr:rowOff>
    </xdr:from>
    <xdr:ext cx="762000" cy="259045"/>
    <xdr:sp macro="" textlink="">
      <xdr:nvSpPr>
        <xdr:cNvPr id="72" name="人口1人当たり決算額の推移該当値テキスト130"/>
        <xdr:cNvSpPr txBox="1"/>
      </xdr:nvSpPr>
      <xdr:spPr>
        <a:xfrm>
          <a:off x="5740400" y="206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15060</xdr:rowOff>
    </xdr:from>
    <xdr:to>
      <xdr:col>26</xdr:col>
      <xdr:colOff>101600</xdr:colOff>
      <xdr:row>13</xdr:row>
      <xdr:rowOff>116660</xdr:rowOff>
    </xdr:to>
    <xdr:sp macro="" textlink="">
      <xdr:nvSpPr>
        <xdr:cNvPr id="73" name="楕円 72"/>
        <xdr:cNvSpPr/>
      </xdr:nvSpPr>
      <xdr:spPr bwMode="auto">
        <a:xfrm>
          <a:off x="4953000" y="229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126837</xdr:rowOff>
    </xdr:from>
    <xdr:ext cx="736600" cy="259045"/>
    <xdr:sp macro="" textlink="">
      <xdr:nvSpPr>
        <xdr:cNvPr id="74" name="テキスト ボックス 73"/>
        <xdr:cNvSpPr txBox="1"/>
      </xdr:nvSpPr>
      <xdr:spPr>
        <a:xfrm>
          <a:off x="4622800" y="206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69875</xdr:rowOff>
    </xdr:from>
    <xdr:to>
      <xdr:col>22</xdr:col>
      <xdr:colOff>165100</xdr:colOff>
      <xdr:row>14</xdr:row>
      <xdr:rowOff>25</xdr:rowOff>
    </xdr:to>
    <xdr:sp macro="" textlink="">
      <xdr:nvSpPr>
        <xdr:cNvPr id="75" name="楕円 74"/>
        <xdr:cNvSpPr/>
      </xdr:nvSpPr>
      <xdr:spPr bwMode="auto">
        <a:xfrm>
          <a:off x="4254500" y="234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10202</xdr:rowOff>
    </xdr:from>
    <xdr:ext cx="762000" cy="259045"/>
    <xdr:sp macro="" textlink="">
      <xdr:nvSpPr>
        <xdr:cNvPr id="76" name="テキスト ボックス 75"/>
        <xdr:cNvSpPr txBox="1"/>
      </xdr:nvSpPr>
      <xdr:spPr>
        <a:xfrm>
          <a:off x="3924300" y="21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72406</xdr:rowOff>
    </xdr:from>
    <xdr:to>
      <xdr:col>19</xdr:col>
      <xdr:colOff>38100</xdr:colOff>
      <xdr:row>14</xdr:row>
      <xdr:rowOff>2556</xdr:rowOff>
    </xdr:to>
    <xdr:sp macro="" textlink="">
      <xdr:nvSpPr>
        <xdr:cNvPr id="77" name="楕円 76"/>
        <xdr:cNvSpPr/>
      </xdr:nvSpPr>
      <xdr:spPr bwMode="auto">
        <a:xfrm>
          <a:off x="3556000" y="234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12733</xdr:rowOff>
    </xdr:from>
    <xdr:ext cx="762000" cy="259045"/>
    <xdr:sp macro="" textlink="">
      <xdr:nvSpPr>
        <xdr:cNvPr id="78" name="テキスト ボックス 77"/>
        <xdr:cNvSpPr txBox="1"/>
      </xdr:nvSpPr>
      <xdr:spPr>
        <a:xfrm>
          <a:off x="3225800" y="211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112868</xdr:rowOff>
    </xdr:from>
    <xdr:to>
      <xdr:col>15</xdr:col>
      <xdr:colOff>101600</xdr:colOff>
      <xdr:row>14</xdr:row>
      <xdr:rowOff>43018</xdr:rowOff>
    </xdr:to>
    <xdr:sp macro="" textlink="">
      <xdr:nvSpPr>
        <xdr:cNvPr id="79" name="楕円 78"/>
        <xdr:cNvSpPr/>
      </xdr:nvSpPr>
      <xdr:spPr bwMode="auto">
        <a:xfrm>
          <a:off x="2857500" y="238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53195</xdr:rowOff>
    </xdr:from>
    <xdr:ext cx="762000" cy="259045"/>
    <xdr:sp macro="" textlink="">
      <xdr:nvSpPr>
        <xdr:cNvPr id="80" name="テキスト ボックス 79"/>
        <xdr:cNvSpPr txBox="1"/>
      </xdr:nvSpPr>
      <xdr:spPr>
        <a:xfrm>
          <a:off x="2527300" y="21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251195</xdr:rowOff>
    </xdr:from>
    <xdr:to>
      <xdr:col>29</xdr:col>
      <xdr:colOff>127000</xdr:colOff>
      <xdr:row>34</xdr:row>
      <xdr:rowOff>269973</xdr:rowOff>
    </xdr:to>
    <xdr:cxnSp macro="">
      <xdr:nvCxnSpPr>
        <xdr:cNvPr id="115" name="直線コネクタ 114"/>
        <xdr:cNvCxnSpPr/>
      </xdr:nvCxnSpPr>
      <xdr:spPr bwMode="auto">
        <a:xfrm>
          <a:off x="5003800" y="6518645"/>
          <a:ext cx="647700" cy="1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118378</xdr:rowOff>
    </xdr:from>
    <xdr:to>
      <xdr:col>26</xdr:col>
      <xdr:colOff>50800</xdr:colOff>
      <xdr:row>34</xdr:row>
      <xdr:rowOff>251195</xdr:rowOff>
    </xdr:to>
    <xdr:cxnSp macro="">
      <xdr:nvCxnSpPr>
        <xdr:cNvPr id="118" name="直線コネクタ 117"/>
        <xdr:cNvCxnSpPr/>
      </xdr:nvCxnSpPr>
      <xdr:spPr bwMode="auto">
        <a:xfrm>
          <a:off x="4305300" y="6385828"/>
          <a:ext cx="698500" cy="132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41373</xdr:rowOff>
    </xdr:from>
    <xdr:to>
      <xdr:col>22</xdr:col>
      <xdr:colOff>114300</xdr:colOff>
      <xdr:row>34</xdr:row>
      <xdr:rowOff>118378</xdr:rowOff>
    </xdr:to>
    <xdr:cxnSp macro="">
      <xdr:nvCxnSpPr>
        <xdr:cNvPr id="121" name="直線コネクタ 120"/>
        <xdr:cNvCxnSpPr/>
      </xdr:nvCxnSpPr>
      <xdr:spPr bwMode="auto">
        <a:xfrm>
          <a:off x="3606800" y="6308823"/>
          <a:ext cx="698500" cy="77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286465</xdr:rowOff>
    </xdr:from>
    <xdr:to>
      <xdr:col>18</xdr:col>
      <xdr:colOff>177800</xdr:colOff>
      <xdr:row>34</xdr:row>
      <xdr:rowOff>41373</xdr:rowOff>
    </xdr:to>
    <xdr:cxnSp macro="">
      <xdr:nvCxnSpPr>
        <xdr:cNvPr id="124" name="直線コネクタ 123"/>
        <xdr:cNvCxnSpPr/>
      </xdr:nvCxnSpPr>
      <xdr:spPr bwMode="auto">
        <a:xfrm>
          <a:off x="2908300" y="6211015"/>
          <a:ext cx="698500" cy="97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7" name="フローチャート: 判断 126"/>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79203</xdr:rowOff>
    </xdr:from>
    <xdr:ext cx="762000" cy="259045"/>
    <xdr:sp macro="" textlink="">
      <xdr:nvSpPr>
        <xdr:cNvPr id="128" name="テキスト ボックス 127"/>
        <xdr:cNvSpPr txBox="1"/>
      </xdr:nvSpPr>
      <xdr:spPr>
        <a:xfrm>
          <a:off x="2527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219173</xdr:rowOff>
    </xdr:from>
    <xdr:to>
      <xdr:col>29</xdr:col>
      <xdr:colOff>177800</xdr:colOff>
      <xdr:row>34</xdr:row>
      <xdr:rowOff>320773</xdr:rowOff>
    </xdr:to>
    <xdr:sp macro="" textlink="">
      <xdr:nvSpPr>
        <xdr:cNvPr id="134" name="楕円 133"/>
        <xdr:cNvSpPr/>
      </xdr:nvSpPr>
      <xdr:spPr bwMode="auto">
        <a:xfrm>
          <a:off x="5600700" y="648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64250</xdr:rowOff>
    </xdr:from>
    <xdr:ext cx="762000" cy="259045"/>
    <xdr:sp macro="" textlink="">
      <xdr:nvSpPr>
        <xdr:cNvPr id="135" name="人口1人当たり決算額の推移該当値テキスト445"/>
        <xdr:cNvSpPr txBox="1"/>
      </xdr:nvSpPr>
      <xdr:spPr>
        <a:xfrm>
          <a:off x="5740400" y="633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200395</xdr:rowOff>
    </xdr:from>
    <xdr:to>
      <xdr:col>26</xdr:col>
      <xdr:colOff>101600</xdr:colOff>
      <xdr:row>34</xdr:row>
      <xdr:rowOff>301996</xdr:rowOff>
    </xdr:to>
    <xdr:sp macro="" textlink="">
      <xdr:nvSpPr>
        <xdr:cNvPr id="136" name="楕円 135"/>
        <xdr:cNvSpPr/>
      </xdr:nvSpPr>
      <xdr:spPr bwMode="auto">
        <a:xfrm>
          <a:off x="4953000" y="646784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312172</xdr:rowOff>
    </xdr:from>
    <xdr:ext cx="736600" cy="259045"/>
    <xdr:sp macro="" textlink="">
      <xdr:nvSpPr>
        <xdr:cNvPr id="137" name="テキスト ボックス 136"/>
        <xdr:cNvSpPr txBox="1"/>
      </xdr:nvSpPr>
      <xdr:spPr>
        <a:xfrm>
          <a:off x="4622800" y="623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67578</xdr:rowOff>
    </xdr:from>
    <xdr:to>
      <xdr:col>22</xdr:col>
      <xdr:colOff>165100</xdr:colOff>
      <xdr:row>34</xdr:row>
      <xdr:rowOff>169178</xdr:rowOff>
    </xdr:to>
    <xdr:sp macro="" textlink="">
      <xdr:nvSpPr>
        <xdr:cNvPr id="138" name="楕円 137"/>
        <xdr:cNvSpPr/>
      </xdr:nvSpPr>
      <xdr:spPr bwMode="auto">
        <a:xfrm>
          <a:off x="4254500" y="633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179355</xdr:rowOff>
    </xdr:from>
    <xdr:ext cx="762000" cy="259045"/>
    <xdr:sp macro="" textlink="">
      <xdr:nvSpPr>
        <xdr:cNvPr id="139" name="テキスト ボックス 138"/>
        <xdr:cNvSpPr txBox="1"/>
      </xdr:nvSpPr>
      <xdr:spPr>
        <a:xfrm>
          <a:off x="3924300" y="61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333473</xdr:rowOff>
    </xdr:from>
    <xdr:to>
      <xdr:col>19</xdr:col>
      <xdr:colOff>38100</xdr:colOff>
      <xdr:row>34</xdr:row>
      <xdr:rowOff>92173</xdr:rowOff>
    </xdr:to>
    <xdr:sp macro="" textlink="">
      <xdr:nvSpPr>
        <xdr:cNvPr id="140" name="楕円 139"/>
        <xdr:cNvSpPr/>
      </xdr:nvSpPr>
      <xdr:spPr bwMode="auto">
        <a:xfrm>
          <a:off x="3556000" y="625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102350</xdr:rowOff>
    </xdr:from>
    <xdr:ext cx="762000" cy="259045"/>
    <xdr:sp macro="" textlink="">
      <xdr:nvSpPr>
        <xdr:cNvPr id="141" name="テキスト ボックス 140"/>
        <xdr:cNvSpPr txBox="1"/>
      </xdr:nvSpPr>
      <xdr:spPr>
        <a:xfrm>
          <a:off x="3225800" y="60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235665</xdr:rowOff>
    </xdr:from>
    <xdr:to>
      <xdr:col>15</xdr:col>
      <xdr:colOff>101600</xdr:colOff>
      <xdr:row>33</xdr:row>
      <xdr:rowOff>337265</xdr:rowOff>
    </xdr:to>
    <xdr:sp macro="" textlink="">
      <xdr:nvSpPr>
        <xdr:cNvPr id="142" name="楕円 141"/>
        <xdr:cNvSpPr/>
      </xdr:nvSpPr>
      <xdr:spPr bwMode="auto">
        <a:xfrm>
          <a:off x="2857500" y="616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4542</xdr:rowOff>
    </xdr:from>
    <xdr:ext cx="762000" cy="259045"/>
    <xdr:sp macro="" textlink="">
      <xdr:nvSpPr>
        <xdr:cNvPr id="143" name="テキスト ボックス 142"/>
        <xdr:cNvSpPr txBox="1"/>
      </xdr:nvSpPr>
      <xdr:spPr>
        <a:xfrm>
          <a:off x="2527300" y="59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51,744
51,527
1,259.15
42,372,399
40,561,463
1,164,459
17,066,498
45,106,413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9992</xdr:rowOff>
    </xdr:from>
    <xdr:to>
      <xdr:col>24</xdr:col>
      <xdr:colOff>63500</xdr:colOff>
      <xdr:row>31</xdr:row>
      <xdr:rowOff>72857</xdr:rowOff>
    </xdr:to>
    <xdr:cxnSp macro="">
      <xdr:nvCxnSpPr>
        <xdr:cNvPr id="59" name="直線コネクタ 58"/>
        <xdr:cNvCxnSpPr/>
      </xdr:nvCxnSpPr>
      <xdr:spPr>
        <a:xfrm flipV="1">
          <a:off x="3797300" y="5324942"/>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72857</xdr:rowOff>
    </xdr:from>
    <xdr:to>
      <xdr:col>19</xdr:col>
      <xdr:colOff>177800</xdr:colOff>
      <xdr:row>31</xdr:row>
      <xdr:rowOff>109296</xdr:rowOff>
    </xdr:to>
    <xdr:cxnSp macro="">
      <xdr:nvCxnSpPr>
        <xdr:cNvPr id="62" name="直線コネクタ 61"/>
        <xdr:cNvCxnSpPr/>
      </xdr:nvCxnSpPr>
      <xdr:spPr>
        <a:xfrm flipV="1">
          <a:off x="2908300" y="5387807"/>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40305</xdr:rowOff>
    </xdr:from>
    <xdr:to>
      <xdr:col>15</xdr:col>
      <xdr:colOff>50800</xdr:colOff>
      <xdr:row>31</xdr:row>
      <xdr:rowOff>109296</xdr:rowOff>
    </xdr:to>
    <xdr:cxnSp macro="">
      <xdr:nvCxnSpPr>
        <xdr:cNvPr id="65" name="直線コネクタ 64"/>
        <xdr:cNvCxnSpPr/>
      </xdr:nvCxnSpPr>
      <xdr:spPr>
        <a:xfrm>
          <a:off x="2019300" y="5355255"/>
          <a:ext cx="889000" cy="6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40305</xdr:rowOff>
    </xdr:from>
    <xdr:to>
      <xdr:col>10</xdr:col>
      <xdr:colOff>114300</xdr:colOff>
      <xdr:row>31</xdr:row>
      <xdr:rowOff>52169</xdr:rowOff>
    </xdr:to>
    <xdr:cxnSp macro="">
      <xdr:nvCxnSpPr>
        <xdr:cNvPr id="68" name="直線コネクタ 67"/>
        <xdr:cNvCxnSpPr/>
      </xdr:nvCxnSpPr>
      <xdr:spPr>
        <a:xfrm flipV="1">
          <a:off x="1130300" y="5355255"/>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36345</xdr:rowOff>
    </xdr:from>
    <xdr:to>
      <xdr:col>6</xdr:col>
      <xdr:colOff>38100</xdr:colOff>
      <xdr:row>34</xdr:row>
      <xdr:rowOff>137945</xdr:rowOff>
    </xdr:to>
    <xdr:sp macro="" textlink="">
      <xdr:nvSpPr>
        <xdr:cNvPr id="71" name="フローチャート: 判断 70"/>
        <xdr:cNvSpPr/>
      </xdr:nvSpPr>
      <xdr:spPr>
        <a:xfrm>
          <a:off x="1079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129072</xdr:rowOff>
    </xdr:from>
    <xdr:ext cx="534377" cy="259045"/>
    <xdr:sp macro="" textlink="">
      <xdr:nvSpPr>
        <xdr:cNvPr id="72" name="テキスト ボックス 71"/>
        <xdr:cNvSpPr txBox="1"/>
      </xdr:nvSpPr>
      <xdr:spPr>
        <a:xfrm>
          <a:off x="863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130642</xdr:rowOff>
    </xdr:from>
    <xdr:to>
      <xdr:col>24</xdr:col>
      <xdr:colOff>114300</xdr:colOff>
      <xdr:row>31</xdr:row>
      <xdr:rowOff>60792</xdr:rowOff>
    </xdr:to>
    <xdr:sp macro="" textlink="">
      <xdr:nvSpPr>
        <xdr:cNvPr id="78" name="楕円 77"/>
        <xdr:cNvSpPr/>
      </xdr:nvSpPr>
      <xdr:spPr>
        <a:xfrm>
          <a:off x="4584700" y="52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153519</xdr:rowOff>
    </xdr:from>
    <xdr:ext cx="534377" cy="259045"/>
    <xdr:sp macro="" textlink="">
      <xdr:nvSpPr>
        <xdr:cNvPr id="79" name="人件費該当値テキスト"/>
        <xdr:cNvSpPr txBox="1"/>
      </xdr:nvSpPr>
      <xdr:spPr>
        <a:xfrm>
          <a:off x="4686300" y="51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22057</xdr:rowOff>
    </xdr:from>
    <xdr:to>
      <xdr:col>20</xdr:col>
      <xdr:colOff>38100</xdr:colOff>
      <xdr:row>31</xdr:row>
      <xdr:rowOff>123657</xdr:rowOff>
    </xdr:to>
    <xdr:sp macro="" textlink="">
      <xdr:nvSpPr>
        <xdr:cNvPr id="80" name="楕円 79"/>
        <xdr:cNvSpPr/>
      </xdr:nvSpPr>
      <xdr:spPr>
        <a:xfrm>
          <a:off x="3746500" y="53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140184</xdr:rowOff>
    </xdr:from>
    <xdr:ext cx="534377" cy="259045"/>
    <xdr:sp macro="" textlink="">
      <xdr:nvSpPr>
        <xdr:cNvPr id="81" name="テキスト ボックス 80"/>
        <xdr:cNvSpPr txBox="1"/>
      </xdr:nvSpPr>
      <xdr:spPr>
        <a:xfrm>
          <a:off x="3530111" y="51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58496</xdr:rowOff>
    </xdr:from>
    <xdr:to>
      <xdr:col>15</xdr:col>
      <xdr:colOff>101600</xdr:colOff>
      <xdr:row>31</xdr:row>
      <xdr:rowOff>160096</xdr:rowOff>
    </xdr:to>
    <xdr:sp macro="" textlink="">
      <xdr:nvSpPr>
        <xdr:cNvPr id="82" name="楕円 81"/>
        <xdr:cNvSpPr/>
      </xdr:nvSpPr>
      <xdr:spPr>
        <a:xfrm>
          <a:off x="2857500" y="53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5173</xdr:rowOff>
    </xdr:from>
    <xdr:ext cx="534377" cy="259045"/>
    <xdr:sp macro="" textlink="">
      <xdr:nvSpPr>
        <xdr:cNvPr id="83" name="テキスト ボックス 82"/>
        <xdr:cNvSpPr txBox="1"/>
      </xdr:nvSpPr>
      <xdr:spPr>
        <a:xfrm>
          <a:off x="2641111" y="514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160955</xdr:rowOff>
    </xdr:from>
    <xdr:to>
      <xdr:col>10</xdr:col>
      <xdr:colOff>165100</xdr:colOff>
      <xdr:row>31</xdr:row>
      <xdr:rowOff>91105</xdr:rowOff>
    </xdr:to>
    <xdr:sp macro="" textlink="">
      <xdr:nvSpPr>
        <xdr:cNvPr id="84" name="楕円 83"/>
        <xdr:cNvSpPr/>
      </xdr:nvSpPr>
      <xdr:spPr>
        <a:xfrm>
          <a:off x="1968500" y="53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107632</xdr:rowOff>
    </xdr:from>
    <xdr:ext cx="534377" cy="259045"/>
    <xdr:sp macro="" textlink="">
      <xdr:nvSpPr>
        <xdr:cNvPr id="85" name="テキスト ボックス 84"/>
        <xdr:cNvSpPr txBox="1"/>
      </xdr:nvSpPr>
      <xdr:spPr>
        <a:xfrm>
          <a:off x="1752111" y="50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1369</xdr:rowOff>
    </xdr:from>
    <xdr:to>
      <xdr:col>6</xdr:col>
      <xdr:colOff>38100</xdr:colOff>
      <xdr:row>31</xdr:row>
      <xdr:rowOff>102969</xdr:rowOff>
    </xdr:to>
    <xdr:sp macro="" textlink="">
      <xdr:nvSpPr>
        <xdr:cNvPr id="86" name="楕円 85"/>
        <xdr:cNvSpPr/>
      </xdr:nvSpPr>
      <xdr:spPr>
        <a:xfrm>
          <a:off x="1079500" y="53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119496</xdr:rowOff>
    </xdr:from>
    <xdr:ext cx="534377" cy="259045"/>
    <xdr:sp macro="" textlink="">
      <xdr:nvSpPr>
        <xdr:cNvPr id="87" name="テキスト ボックス 86"/>
        <xdr:cNvSpPr txBox="1"/>
      </xdr:nvSpPr>
      <xdr:spPr>
        <a:xfrm>
          <a:off x="863111" y="50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33031</xdr:rowOff>
    </xdr:from>
    <xdr:to>
      <xdr:col>24</xdr:col>
      <xdr:colOff>63500</xdr:colOff>
      <xdr:row>55</xdr:row>
      <xdr:rowOff>91400</xdr:rowOff>
    </xdr:to>
    <xdr:cxnSp macro="">
      <xdr:nvCxnSpPr>
        <xdr:cNvPr id="119" name="直線コネクタ 118"/>
        <xdr:cNvCxnSpPr/>
      </xdr:nvCxnSpPr>
      <xdr:spPr>
        <a:xfrm flipV="1">
          <a:off x="3797300" y="9462781"/>
          <a:ext cx="8382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80634</xdr:rowOff>
    </xdr:from>
    <xdr:to>
      <xdr:col>19</xdr:col>
      <xdr:colOff>177800</xdr:colOff>
      <xdr:row>55</xdr:row>
      <xdr:rowOff>91400</xdr:rowOff>
    </xdr:to>
    <xdr:cxnSp macro="">
      <xdr:nvCxnSpPr>
        <xdr:cNvPr id="122" name="直線コネクタ 121"/>
        <xdr:cNvCxnSpPr/>
      </xdr:nvCxnSpPr>
      <xdr:spPr>
        <a:xfrm>
          <a:off x="2908300" y="9510384"/>
          <a:ext cx="8890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55597</xdr:rowOff>
    </xdr:from>
    <xdr:to>
      <xdr:col>15</xdr:col>
      <xdr:colOff>50800</xdr:colOff>
      <xdr:row>55</xdr:row>
      <xdr:rowOff>80634</xdr:rowOff>
    </xdr:to>
    <xdr:cxnSp macro="">
      <xdr:nvCxnSpPr>
        <xdr:cNvPr id="125" name="直線コネクタ 124"/>
        <xdr:cNvCxnSpPr/>
      </xdr:nvCxnSpPr>
      <xdr:spPr>
        <a:xfrm>
          <a:off x="2019300" y="9485347"/>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55597</xdr:rowOff>
    </xdr:from>
    <xdr:to>
      <xdr:col>10</xdr:col>
      <xdr:colOff>114300</xdr:colOff>
      <xdr:row>55</xdr:row>
      <xdr:rowOff>121075</xdr:rowOff>
    </xdr:to>
    <xdr:cxnSp macro="">
      <xdr:nvCxnSpPr>
        <xdr:cNvPr id="128" name="直線コネクタ 127"/>
        <xdr:cNvCxnSpPr/>
      </xdr:nvCxnSpPr>
      <xdr:spPr>
        <a:xfrm flipV="1">
          <a:off x="1130300" y="9485347"/>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94735</xdr:rowOff>
    </xdr:from>
    <xdr:to>
      <xdr:col>6</xdr:col>
      <xdr:colOff>38100</xdr:colOff>
      <xdr:row>57</xdr:row>
      <xdr:rowOff>24885</xdr:rowOff>
    </xdr:to>
    <xdr:sp macro="" textlink="">
      <xdr:nvSpPr>
        <xdr:cNvPr id="131" name="フローチャート: 判断 130"/>
        <xdr:cNvSpPr/>
      </xdr:nvSpPr>
      <xdr:spPr>
        <a:xfrm>
          <a:off x="1079500" y="969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16012</xdr:rowOff>
    </xdr:from>
    <xdr:ext cx="534377" cy="259045"/>
    <xdr:sp macro="" textlink="">
      <xdr:nvSpPr>
        <xdr:cNvPr id="132" name="テキスト ボックス 131"/>
        <xdr:cNvSpPr txBox="1"/>
      </xdr:nvSpPr>
      <xdr:spPr>
        <a:xfrm>
          <a:off x="863111" y="97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153681</xdr:rowOff>
    </xdr:from>
    <xdr:to>
      <xdr:col>24</xdr:col>
      <xdr:colOff>114300</xdr:colOff>
      <xdr:row>55</xdr:row>
      <xdr:rowOff>83831</xdr:rowOff>
    </xdr:to>
    <xdr:sp macro="" textlink="">
      <xdr:nvSpPr>
        <xdr:cNvPr id="138" name="楕円 137"/>
        <xdr:cNvSpPr/>
      </xdr:nvSpPr>
      <xdr:spPr>
        <a:xfrm>
          <a:off x="4584700" y="94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5108</xdr:rowOff>
    </xdr:from>
    <xdr:ext cx="534377" cy="259045"/>
    <xdr:sp macro="" textlink="">
      <xdr:nvSpPr>
        <xdr:cNvPr id="139" name="物件費該当値テキスト"/>
        <xdr:cNvSpPr txBox="1"/>
      </xdr:nvSpPr>
      <xdr:spPr>
        <a:xfrm>
          <a:off x="4686300" y="92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40600</xdr:rowOff>
    </xdr:from>
    <xdr:to>
      <xdr:col>20</xdr:col>
      <xdr:colOff>38100</xdr:colOff>
      <xdr:row>55</xdr:row>
      <xdr:rowOff>142200</xdr:rowOff>
    </xdr:to>
    <xdr:sp macro="" textlink="">
      <xdr:nvSpPr>
        <xdr:cNvPr id="140" name="楕円 139"/>
        <xdr:cNvSpPr/>
      </xdr:nvSpPr>
      <xdr:spPr>
        <a:xfrm>
          <a:off x="3746500" y="94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158727</xdr:rowOff>
    </xdr:from>
    <xdr:ext cx="534377" cy="259045"/>
    <xdr:sp macro="" textlink="">
      <xdr:nvSpPr>
        <xdr:cNvPr id="141" name="テキスト ボックス 140"/>
        <xdr:cNvSpPr txBox="1"/>
      </xdr:nvSpPr>
      <xdr:spPr>
        <a:xfrm>
          <a:off x="3530111" y="92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29834</xdr:rowOff>
    </xdr:from>
    <xdr:to>
      <xdr:col>15</xdr:col>
      <xdr:colOff>101600</xdr:colOff>
      <xdr:row>55</xdr:row>
      <xdr:rowOff>131434</xdr:rowOff>
    </xdr:to>
    <xdr:sp macro="" textlink="">
      <xdr:nvSpPr>
        <xdr:cNvPr id="142" name="楕円 141"/>
        <xdr:cNvSpPr/>
      </xdr:nvSpPr>
      <xdr:spPr>
        <a:xfrm>
          <a:off x="2857500" y="945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147961</xdr:rowOff>
    </xdr:from>
    <xdr:ext cx="534377" cy="259045"/>
    <xdr:sp macro="" textlink="">
      <xdr:nvSpPr>
        <xdr:cNvPr id="143" name="テキスト ボックス 142"/>
        <xdr:cNvSpPr txBox="1"/>
      </xdr:nvSpPr>
      <xdr:spPr>
        <a:xfrm>
          <a:off x="2641111" y="923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4797</xdr:rowOff>
    </xdr:from>
    <xdr:to>
      <xdr:col>10</xdr:col>
      <xdr:colOff>165100</xdr:colOff>
      <xdr:row>55</xdr:row>
      <xdr:rowOff>106397</xdr:rowOff>
    </xdr:to>
    <xdr:sp macro="" textlink="">
      <xdr:nvSpPr>
        <xdr:cNvPr id="144" name="楕円 143"/>
        <xdr:cNvSpPr/>
      </xdr:nvSpPr>
      <xdr:spPr>
        <a:xfrm>
          <a:off x="1968500" y="94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122924</xdr:rowOff>
    </xdr:from>
    <xdr:ext cx="534377" cy="259045"/>
    <xdr:sp macro="" textlink="">
      <xdr:nvSpPr>
        <xdr:cNvPr id="145" name="テキスト ボックス 144"/>
        <xdr:cNvSpPr txBox="1"/>
      </xdr:nvSpPr>
      <xdr:spPr>
        <a:xfrm>
          <a:off x="1752111" y="920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70275</xdr:rowOff>
    </xdr:from>
    <xdr:to>
      <xdr:col>6</xdr:col>
      <xdr:colOff>38100</xdr:colOff>
      <xdr:row>56</xdr:row>
      <xdr:rowOff>425</xdr:rowOff>
    </xdr:to>
    <xdr:sp macro="" textlink="">
      <xdr:nvSpPr>
        <xdr:cNvPr id="146" name="楕円 145"/>
        <xdr:cNvSpPr/>
      </xdr:nvSpPr>
      <xdr:spPr>
        <a:xfrm>
          <a:off x="1079500" y="95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16952</xdr:rowOff>
    </xdr:from>
    <xdr:ext cx="534377" cy="259045"/>
    <xdr:sp macro="" textlink="">
      <xdr:nvSpPr>
        <xdr:cNvPr id="147" name="テキスト ボックス 146"/>
        <xdr:cNvSpPr txBox="1"/>
      </xdr:nvSpPr>
      <xdr:spPr>
        <a:xfrm>
          <a:off x="863111" y="92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47716</xdr:rowOff>
    </xdr:from>
    <xdr:to>
      <xdr:col>24</xdr:col>
      <xdr:colOff>63500</xdr:colOff>
      <xdr:row>77</xdr:row>
      <xdr:rowOff>30624</xdr:rowOff>
    </xdr:to>
    <xdr:cxnSp macro="">
      <xdr:nvCxnSpPr>
        <xdr:cNvPr id="178" name="直線コネクタ 177"/>
        <xdr:cNvCxnSpPr/>
      </xdr:nvCxnSpPr>
      <xdr:spPr>
        <a:xfrm flipV="1">
          <a:off x="3797300" y="12906466"/>
          <a:ext cx="838200" cy="32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157009</xdr:rowOff>
    </xdr:from>
    <xdr:to>
      <xdr:col>19</xdr:col>
      <xdr:colOff>177800</xdr:colOff>
      <xdr:row>77</xdr:row>
      <xdr:rowOff>30624</xdr:rowOff>
    </xdr:to>
    <xdr:cxnSp macro="">
      <xdr:nvCxnSpPr>
        <xdr:cNvPr id="181" name="直線コネクタ 180"/>
        <xdr:cNvCxnSpPr/>
      </xdr:nvCxnSpPr>
      <xdr:spPr>
        <a:xfrm>
          <a:off x="2908300" y="13187209"/>
          <a:ext cx="889000" cy="4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157009</xdr:rowOff>
    </xdr:from>
    <xdr:to>
      <xdr:col>15</xdr:col>
      <xdr:colOff>50800</xdr:colOff>
      <xdr:row>77</xdr:row>
      <xdr:rowOff>56316</xdr:rowOff>
    </xdr:to>
    <xdr:cxnSp macro="">
      <xdr:nvCxnSpPr>
        <xdr:cNvPr id="184" name="直線コネクタ 183"/>
        <xdr:cNvCxnSpPr/>
      </xdr:nvCxnSpPr>
      <xdr:spPr>
        <a:xfrm flipV="1">
          <a:off x="2019300" y="13187209"/>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56316</xdr:rowOff>
    </xdr:from>
    <xdr:to>
      <xdr:col>10</xdr:col>
      <xdr:colOff>114300</xdr:colOff>
      <xdr:row>77</xdr:row>
      <xdr:rowOff>169309</xdr:rowOff>
    </xdr:to>
    <xdr:cxnSp macro="">
      <xdr:nvCxnSpPr>
        <xdr:cNvPr id="187" name="直線コネクタ 186"/>
        <xdr:cNvCxnSpPr/>
      </xdr:nvCxnSpPr>
      <xdr:spPr>
        <a:xfrm flipV="1">
          <a:off x="1130300" y="13257966"/>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124061</xdr:rowOff>
    </xdr:from>
    <xdr:to>
      <xdr:col>6</xdr:col>
      <xdr:colOff>38100</xdr:colOff>
      <xdr:row>76</xdr:row>
      <xdr:rowOff>54211</xdr:rowOff>
    </xdr:to>
    <xdr:sp macro="" textlink="">
      <xdr:nvSpPr>
        <xdr:cNvPr id="190" name="フローチャート: 判断 189"/>
        <xdr:cNvSpPr/>
      </xdr:nvSpPr>
      <xdr:spPr>
        <a:xfrm>
          <a:off x="1079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70738</xdr:rowOff>
    </xdr:from>
    <xdr:ext cx="469744" cy="259045"/>
    <xdr:sp macro="" textlink="">
      <xdr:nvSpPr>
        <xdr:cNvPr id="191" name="テキスト ボックス 190"/>
        <xdr:cNvSpPr txBox="1"/>
      </xdr:nvSpPr>
      <xdr:spPr>
        <a:xfrm>
          <a:off x="895428" y="1275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168366</xdr:rowOff>
    </xdr:from>
    <xdr:to>
      <xdr:col>24</xdr:col>
      <xdr:colOff>114300</xdr:colOff>
      <xdr:row>75</xdr:row>
      <xdr:rowOff>98516</xdr:rowOff>
    </xdr:to>
    <xdr:sp macro="" textlink="">
      <xdr:nvSpPr>
        <xdr:cNvPr id="197" name="楕円 196"/>
        <xdr:cNvSpPr/>
      </xdr:nvSpPr>
      <xdr:spPr>
        <a:xfrm>
          <a:off x="4584700" y="128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19793</xdr:rowOff>
    </xdr:from>
    <xdr:ext cx="469744" cy="259045"/>
    <xdr:sp macro="" textlink="">
      <xdr:nvSpPr>
        <xdr:cNvPr id="198" name="維持補修費該当値テキスト"/>
        <xdr:cNvSpPr txBox="1"/>
      </xdr:nvSpPr>
      <xdr:spPr>
        <a:xfrm>
          <a:off x="4686300" y="127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151274</xdr:rowOff>
    </xdr:from>
    <xdr:to>
      <xdr:col>20</xdr:col>
      <xdr:colOff>38100</xdr:colOff>
      <xdr:row>77</xdr:row>
      <xdr:rowOff>81424</xdr:rowOff>
    </xdr:to>
    <xdr:sp macro="" textlink="">
      <xdr:nvSpPr>
        <xdr:cNvPr id="199" name="楕円 198"/>
        <xdr:cNvSpPr/>
      </xdr:nvSpPr>
      <xdr:spPr>
        <a:xfrm>
          <a:off x="3746500" y="131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72551</xdr:rowOff>
    </xdr:from>
    <xdr:ext cx="469744" cy="259045"/>
    <xdr:sp macro="" textlink="">
      <xdr:nvSpPr>
        <xdr:cNvPr id="200" name="テキスト ボックス 199"/>
        <xdr:cNvSpPr txBox="1"/>
      </xdr:nvSpPr>
      <xdr:spPr>
        <a:xfrm>
          <a:off x="3562428" y="132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106209</xdr:rowOff>
    </xdr:from>
    <xdr:to>
      <xdr:col>15</xdr:col>
      <xdr:colOff>101600</xdr:colOff>
      <xdr:row>77</xdr:row>
      <xdr:rowOff>36359</xdr:rowOff>
    </xdr:to>
    <xdr:sp macro="" textlink="">
      <xdr:nvSpPr>
        <xdr:cNvPr id="201" name="楕円 200"/>
        <xdr:cNvSpPr/>
      </xdr:nvSpPr>
      <xdr:spPr>
        <a:xfrm>
          <a:off x="2857500" y="131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27486</xdr:rowOff>
    </xdr:from>
    <xdr:ext cx="469744" cy="259045"/>
    <xdr:sp macro="" textlink="">
      <xdr:nvSpPr>
        <xdr:cNvPr id="202" name="テキスト ボックス 201"/>
        <xdr:cNvSpPr txBox="1"/>
      </xdr:nvSpPr>
      <xdr:spPr>
        <a:xfrm>
          <a:off x="2673428" y="132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5516</xdr:rowOff>
    </xdr:from>
    <xdr:to>
      <xdr:col>10</xdr:col>
      <xdr:colOff>165100</xdr:colOff>
      <xdr:row>77</xdr:row>
      <xdr:rowOff>107116</xdr:rowOff>
    </xdr:to>
    <xdr:sp macro="" textlink="">
      <xdr:nvSpPr>
        <xdr:cNvPr id="203" name="楕円 202"/>
        <xdr:cNvSpPr/>
      </xdr:nvSpPr>
      <xdr:spPr>
        <a:xfrm>
          <a:off x="1968500" y="132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98243</xdr:rowOff>
    </xdr:from>
    <xdr:ext cx="469744" cy="259045"/>
    <xdr:sp macro="" textlink="">
      <xdr:nvSpPr>
        <xdr:cNvPr id="204" name="テキスト ボックス 203"/>
        <xdr:cNvSpPr txBox="1"/>
      </xdr:nvSpPr>
      <xdr:spPr>
        <a:xfrm>
          <a:off x="1784428" y="132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118509</xdr:rowOff>
    </xdr:from>
    <xdr:to>
      <xdr:col>6</xdr:col>
      <xdr:colOff>38100</xdr:colOff>
      <xdr:row>78</xdr:row>
      <xdr:rowOff>48659</xdr:rowOff>
    </xdr:to>
    <xdr:sp macro="" textlink="">
      <xdr:nvSpPr>
        <xdr:cNvPr id="205" name="楕円 204"/>
        <xdr:cNvSpPr/>
      </xdr:nvSpPr>
      <xdr:spPr>
        <a:xfrm>
          <a:off x="1079500" y="133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39786</xdr:rowOff>
    </xdr:from>
    <xdr:ext cx="469744" cy="259045"/>
    <xdr:sp macro="" textlink="">
      <xdr:nvSpPr>
        <xdr:cNvPr id="206" name="テキスト ボックス 205"/>
        <xdr:cNvSpPr txBox="1"/>
      </xdr:nvSpPr>
      <xdr:spPr>
        <a:xfrm>
          <a:off x="895428" y="134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86550</xdr:rowOff>
    </xdr:from>
    <xdr:to>
      <xdr:col>24</xdr:col>
      <xdr:colOff>63500</xdr:colOff>
      <xdr:row>97</xdr:row>
      <xdr:rowOff>30314</xdr:rowOff>
    </xdr:to>
    <xdr:cxnSp macro="">
      <xdr:nvCxnSpPr>
        <xdr:cNvPr id="236" name="直線コネクタ 235"/>
        <xdr:cNvCxnSpPr/>
      </xdr:nvCxnSpPr>
      <xdr:spPr>
        <a:xfrm flipV="1">
          <a:off x="3797300" y="16545750"/>
          <a:ext cx="8382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30314</xdr:rowOff>
    </xdr:from>
    <xdr:to>
      <xdr:col>19</xdr:col>
      <xdr:colOff>177800</xdr:colOff>
      <xdr:row>97</xdr:row>
      <xdr:rowOff>62675</xdr:rowOff>
    </xdr:to>
    <xdr:cxnSp macro="">
      <xdr:nvCxnSpPr>
        <xdr:cNvPr id="239" name="直線コネクタ 238"/>
        <xdr:cNvCxnSpPr/>
      </xdr:nvCxnSpPr>
      <xdr:spPr>
        <a:xfrm flipV="1">
          <a:off x="2908300" y="16660964"/>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140145</xdr:rowOff>
    </xdr:from>
    <xdr:to>
      <xdr:col>15</xdr:col>
      <xdr:colOff>50800</xdr:colOff>
      <xdr:row>97</xdr:row>
      <xdr:rowOff>62675</xdr:rowOff>
    </xdr:to>
    <xdr:cxnSp macro="">
      <xdr:nvCxnSpPr>
        <xdr:cNvPr id="242" name="直線コネクタ 241"/>
        <xdr:cNvCxnSpPr/>
      </xdr:nvCxnSpPr>
      <xdr:spPr>
        <a:xfrm>
          <a:off x="2019300" y="16599345"/>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140145</xdr:rowOff>
    </xdr:from>
    <xdr:to>
      <xdr:col>10</xdr:col>
      <xdr:colOff>114300</xdr:colOff>
      <xdr:row>97</xdr:row>
      <xdr:rowOff>70535</xdr:rowOff>
    </xdr:to>
    <xdr:cxnSp macro="">
      <xdr:nvCxnSpPr>
        <xdr:cNvPr id="245" name="直線コネクタ 244"/>
        <xdr:cNvCxnSpPr/>
      </xdr:nvCxnSpPr>
      <xdr:spPr>
        <a:xfrm flipV="1">
          <a:off x="1130300" y="16599345"/>
          <a:ext cx="889000" cy="1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35750</xdr:rowOff>
    </xdr:from>
    <xdr:to>
      <xdr:col>24</xdr:col>
      <xdr:colOff>114300</xdr:colOff>
      <xdr:row>96</xdr:row>
      <xdr:rowOff>137350</xdr:rowOff>
    </xdr:to>
    <xdr:sp macro="" textlink="">
      <xdr:nvSpPr>
        <xdr:cNvPr id="255" name="楕円 254"/>
        <xdr:cNvSpPr/>
      </xdr:nvSpPr>
      <xdr:spPr>
        <a:xfrm>
          <a:off x="4584700" y="164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58627</xdr:rowOff>
    </xdr:from>
    <xdr:ext cx="534377" cy="259045"/>
    <xdr:sp macro="" textlink="">
      <xdr:nvSpPr>
        <xdr:cNvPr id="256" name="扶助費該当値テキスト"/>
        <xdr:cNvSpPr txBox="1"/>
      </xdr:nvSpPr>
      <xdr:spPr>
        <a:xfrm>
          <a:off x="4686300" y="163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150964</xdr:rowOff>
    </xdr:from>
    <xdr:to>
      <xdr:col>20</xdr:col>
      <xdr:colOff>38100</xdr:colOff>
      <xdr:row>97</xdr:row>
      <xdr:rowOff>81114</xdr:rowOff>
    </xdr:to>
    <xdr:sp macro="" textlink="">
      <xdr:nvSpPr>
        <xdr:cNvPr id="257" name="楕円 256"/>
        <xdr:cNvSpPr/>
      </xdr:nvSpPr>
      <xdr:spPr>
        <a:xfrm>
          <a:off x="37465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97641</xdr:rowOff>
    </xdr:from>
    <xdr:ext cx="534377" cy="259045"/>
    <xdr:sp macro="" textlink="">
      <xdr:nvSpPr>
        <xdr:cNvPr id="258" name="テキスト ボックス 257"/>
        <xdr:cNvSpPr txBox="1"/>
      </xdr:nvSpPr>
      <xdr:spPr>
        <a:xfrm>
          <a:off x="3530111" y="1638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11875</xdr:rowOff>
    </xdr:from>
    <xdr:to>
      <xdr:col>15</xdr:col>
      <xdr:colOff>101600</xdr:colOff>
      <xdr:row>97</xdr:row>
      <xdr:rowOff>113475</xdr:rowOff>
    </xdr:to>
    <xdr:sp macro="" textlink="">
      <xdr:nvSpPr>
        <xdr:cNvPr id="259" name="楕円 258"/>
        <xdr:cNvSpPr/>
      </xdr:nvSpPr>
      <xdr:spPr>
        <a:xfrm>
          <a:off x="2857500" y="166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130002</xdr:rowOff>
    </xdr:from>
    <xdr:ext cx="534377" cy="259045"/>
    <xdr:sp macro="" textlink="">
      <xdr:nvSpPr>
        <xdr:cNvPr id="260" name="テキスト ボックス 259"/>
        <xdr:cNvSpPr txBox="1"/>
      </xdr:nvSpPr>
      <xdr:spPr>
        <a:xfrm>
          <a:off x="2641111" y="164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89345</xdr:rowOff>
    </xdr:from>
    <xdr:to>
      <xdr:col>10</xdr:col>
      <xdr:colOff>165100</xdr:colOff>
      <xdr:row>97</xdr:row>
      <xdr:rowOff>19495</xdr:rowOff>
    </xdr:to>
    <xdr:sp macro="" textlink="">
      <xdr:nvSpPr>
        <xdr:cNvPr id="261" name="楕円 260"/>
        <xdr:cNvSpPr/>
      </xdr:nvSpPr>
      <xdr:spPr>
        <a:xfrm>
          <a:off x="1968500" y="165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36022</xdr:rowOff>
    </xdr:from>
    <xdr:ext cx="534377" cy="259045"/>
    <xdr:sp macro="" textlink="">
      <xdr:nvSpPr>
        <xdr:cNvPr id="262" name="テキスト ボックス 261"/>
        <xdr:cNvSpPr txBox="1"/>
      </xdr:nvSpPr>
      <xdr:spPr>
        <a:xfrm>
          <a:off x="1752111" y="163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19735</xdr:rowOff>
    </xdr:from>
    <xdr:to>
      <xdr:col>6</xdr:col>
      <xdr:colOff>38100</xdr:colOff>
      <xdr:row>97</xdr:row>
      <xdr:rowOff>121335</xdr:rowOff>
    </xdr:to>
    <xdr:sp macro="" textlink="">
      <xdr:nvSpPr>
        <xdr:cNvPr id="263" name="楕円 262"/>
        <xdr:cNvSpPr/>
      </xdr:nvSpPr>
      <xdr:spPr>
        <a:xfrm>
          <a:off x="1079500" y="166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112462</xdr:rowOff>
    </xdr:from>
    <xdr:ext cx="534377" cy="259045"/>
    <xdr:sp macro="" textlink="">
      <xdr:nvSpPr>
        <xdr:cNvPr id="264" name="テキスト ボックス 263"/>
        <xdr:cNvSpPr txBox="1"/>
      </xdr:nvSpPr>
      <xdr:spPr>
        <a:xfrm>
          <a:off x="863111" y="167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42077</xdr:rowOff>
    </xdr:from>
    <xdr:to>
      <xdr:col>55</xdr:col>
      <xdr:colOff>0</xdr:colOff>
      <xdr:row>33</xdr:row>
      <xdr:rowOff>170605</xdr:rowOff>
    </xdr:to>
    <xdr:cxnSp macro="">
      <xdr:nvCxnSpPr>
        <xdr:cNvPr id="295" name="直線コネクタ 294"/>
        <xdr:cNvCxnSpPr/>
      </xdr:nvCxnSpPr>
      <xdr:spPr>
        <a:xfrm flipV="1">
          <a:off x="9639300" y="5528477"/>
          <a:ext cx="838200" cy="29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30560</xdr:rowOff>
    </xdr:from>
    <xdr:to>
      <xdr:col>50</xdr:col>
      <xdr:colOff>114300</xdr:colOff>
      <xdr:row>33</xdr:row>
      <xdr:rowOff>170605</xdr:rowOff>
    </xdr:to>
    <xdr:cxnSp macro="">
      <xdr:nvCxnSpPr>
        <xdr:cNvPr id="298" name="直線コネクタ 297"/>
        <xdr:cNvCxnSpPr/>
      </xdr:nvCxnSpPr>
      <xdr:spPr>
        <a:xfrm>
          <a:off x="8750300" y="5688410"/>
          <a:ext cx="889000" cy="14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30560</xdr:rowOff>
    </xdr:from>
    <xdr:to>
      <xdr:col>45</xdr:col>
      <xdr:colOff>177800</xdr:colOff>
      <xdr:row>33</xdr:row>
      <xdr:rowOff>78980</xdr:rowOff>
    </xdr:to>
    <xdr:cxnSp macro="">
      <xdr:nvCxnSpPr>
        <xdr:cNvPr id="301" name="直線コネクタ 300"/>
        <xdr:cNvCxnSpPr/>
      </xdr:nvCxnSpPr>
      <xdr:spPr>
        <a:xfrm flipV="1">
          <a:off x="7861300" y="5688410"/>
          <a:ext cx="889000" cy="4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78980</xdr:rowOff>
    </xdr:from>
    <xdr:to>
      <xdr:col>41</xdr:col>
      <xdr:colOff>50800</xdr:colOff>
      <xdr:row>33</xdr:row>
      <xdr:rowOff>139330</xdr:rowOff>
    </xdr:to>
    <xdr:cxnSp macro="">
      <xdr:nvCxnSpPr>
        <xdr:cNvPr id="304" name="直線コネクタ 303"/>
        <xdr:cNvCxnSpPr/>
      </xdr:nvCxnSpPr>
      <xdr:spPr>
        <a:xfrm flipV="1">
          <a:off x="6972300" y="5736830"/>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20081</xdr:rowOff>
    </xdr:from>
    <xdr:to>
      <xdr:col>36</xdr:col>
      <xdr:colOff>165100</xdr:colOff>
      <xdr:row>36</xdr:row>
      <xdr:rowOff>121681</xdr:rowOff>
    </xdr:to>
    <xdr:sp macro="" textlink="">
      <xdr:nvSpPr>
        <xdr:cNvPr id="307" name="フローチャート: 判断 306"/>
        <xdr:cNvSpPr/>
      </xdr:nvSpPr>
      <xdr:spPr>
        <a:xfrm>
          <a:off x="6921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112808</xdr:rowOff>
    </xdr:from>
    <xdr:ext cx="534377" cy="259045"/>
    <xdr:sp macro="" textlink="">
      <xdr:nvSpPr>
        <xdr:cNvPr id="308" name="テキスト ボックス 307"/>
        <xdr:cNvSpPr txBox="1"/>
      </xdr:nvSpPr>
      <xdr:spPr>
        <a:xfrm>
          <a:off x="6705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162727</xdr:rowOff>
    </xdr:from>
    <xdr:to>
      <xdr:col>55</xdr:col>
      <xdr:colOff>50800</xdr:colOff>
      <xdr:row>32</xdr:row>
      <xdr:rowOff>92877</xdr:rowOff>
    </xdr:to>
    <xdr:sp macro="" textlink="">
      <xdr:nvSpPr>
        <xdr:cNvPr id="314" name="楕円 313"/>
        <xdr:cNvSpPr/>
      </xdr:nvSpPr>
      <xdr:spPr>
        <a:xfrm>
          <a:off x="10426700" y="547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14154</xdr:rowOff>
    </xdr:from>
    <xdr:ext cx="599010" cy="259045"/>
    <xdr:sp macro="" textlink="">
      <xdr:nvSpPr>
        <xdr:cNvPr id="315" name="補助費等該当値テキスト"/>
        <xdr:cNvSpPr txBox="1"/>
      </xdr:nvSpPr>
      <xdr:spPr>
        <a:xfrm>
          <a:off x="10528300" y="532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119805</xdr:rowOff>
    </xdr:from>
    <xdr:to>
      <xdr:col>50</xdr:col>
      <xdr:colOff>165100</xdr:colOff>
      <xdr:row>34</xdr:row>
      <xdr:rowOff>49955</xdr:rowOff>
    </xdr:to>
    <xdr:sp macro="" textlink="">
      <xdr:nvSpPr>
        <xdr:cNvPr id="316" name="楕円 315"/>
        <xdr:cNvSpPr/>
      </xdr:nvSpPr>
      <xdr:spPr>
        <a:xfrm>
          <a:off x="9588500" y="57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66482</xdr:rowOff>
    </xdr:from>
    <xdr:ext cx="534377" cy="259045"/>
    <xdr:sp macro="" textlink="">
      <xdr:nvSpPr>
        <xdr:cNvPr id="317" name="テキスト ボックス 316"/>
        <xdr:cNvSpPr txBox="1"/>
      </xdr:nvSpPr>
      <xdr:spPr>
        <a:xfrm>
          <a:off x="9372111" y="555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151210</xdr:rowOff>
    </xdr:from>
    <xdr:to>
      <xdr:col>46</xdr:col>
      <xdr:colOff>38100</xdr:colOff>
      <xdr:row>33</xdr:row>
      <xdr:rowOff>81360</xdr:rowOff>
    </xdr:to>
    <xdr:sp macro="" textlink="">
      <xdr:nvSpPr>
        <xdr:cNvPr id="318" name="楕円 317"/>
        <xdr:cNvSpPr/>
      </xdr:nvSpPr>
      <xdr:spPr>
        <a:xfrm>
          <a:off x="8699500" y="56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97887</xdr:rowOff>
    </xdr:from>
    <xdr:ext cx="599010" cy="259045"/>
    <xdr:sp macro="" textlink="">
      <xdr:nvSpPr>
        <xdr:cNvPr id="319" name="テキスト ボックス 318"/>
        <xdr:cNvSpPr txBox="1"/>
      </xdr:nvSpPr>
      <xdr:spPr>
        <a:xfrm>
          <a:off x="8450795" y="541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28180</xdr:rowOff>
    </xdr:from>
    <xdr:to>
      <xdr:col>41</xdr:col>
      <xdr:colOff>101600</xdr:colOff>
      <xdr:row>33</xdr:row>
      <xdr:rowOff>129780</xdr:rowOff>
    </xdr:to>
    <xdr:sp macro="" textlink="">
      <xdr:nvSpPr>
        <xdr:cNvPr id="320" name="楕円 319"/>
        <xdr:cNvSpPr/>
      </xdr:nvSpPr>
      <xdr:spPr>
        <a:xfrm>
          <a:off x="7810500" y="5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146307</xdr:rowOff>
    </xdr:from>
    <xdr:ext cx="534377" cy="259045"/>
    <xdr:sp macro="" textlink="">
      <xdr:nvSpPr>
        <xdr:cNvPr id="321" name="テキスト ボックス 320"/>
        <xdr:cNvSpPr txBox="1"/>
      </xdr:nvSpPr>
      <xdr:spPr>
        <a:xfrm>
          <a:off x="7594111" y="54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88530</xdr:rowOff>
    </xdr:from>
    <xdr:to>
      <xdr:col>36</xdr:col>
      <xdr:colOff>165100</xdr:colOff>
      <xdr:row>34</xdr:row>
      <xdr:rowOff>18680</xdr:rowOff>
    </xdr:to>
    <xdr:sp macro="" textlink="">
      <xdr:nvSpPr>
        <xdr:cNvPr id="322" name="楕円 321"/>
        <xdr:cNvSpPr/>
      </xdr:nvSpPr>
      <xdr:spPr>
        <a:xfrm>
          <a:off x="6921500" y="57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35207</xdr:rowOff>
    </xdr:from>
    <xdr:ext cx="534377" cy="259045"/>
    <xdr:sp macro="" textlink="">
      <xdr:nvSpPr>
        <xdr:cNvPr id="323" name="テキスト ボックス 322"/>
        <xdr:cNvSpPr txBox="1"/>
      </xdr:nvSpPr>
      <xdr:spPr>
        <a:xfrm>
          <a:off x="6705111" y="552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48268</xdr:rowOff>
    </xdr:from>
    <xdr:to>
      <xdr:col>55</xdr:col>
      <xdr:colOff>0</xdr:colOff>
      <xdr:row>56</xdr:row>
      <xdr:rowOff>17689</xdr:rowOff>
    </xdr:to>
    <xdr:cxnSp macro="">
      <xdr:nvCxnSpPr>
        <xdr:cNvPr id="352" name="直線コネクタ 351"/>
        <xdr:cNvCxnSpPr/>
      </xdr:nvCxnSpPr>
      <xdr:spPr>
        <a:xfrm>
          <a:off x="9639300" y="9306568"/>
          <a:ext cx="838200" cy="3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73696</xdr:rowOff>
    </xdr:from>
    <xdr:to>
      <xdr:col>50</xdr:col>
      <xdr:colOff>114300</xdr:colOff>
      <xdr:row>54</xdr:row>
      <xdr:rowOff>48268</xdr:rowOff>
    </xdr:to>
    <xdr:cxnSp macro="">
      <xdr:nvCxnSpPr>
        <xdr:cNvPr id="355" name="直線コネクタ 354"/>
        <xdr:cNvCxnSpPr/>
      </xdr:nvCxnSpPr>
      <xdr:spPr>
        <a:xfrm>
          <a:off x="8750300" y="9160546"/>
          <a:ext cx="889000" cy="1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115876</xdr:rowOff>
    </xdr:from>
    <xdr:to>
      <xdr:col>45</xdr:col>
      <xdr:colOff>177800</xdr:colOff>
      <xdr:row>53</xdr:row>
      <xdr:rowOff>73696</xdr:rowOff>
    </xdr:to>
    <xdr:cxnSp macro="">
      <xdr:nvCxnSpPr>
        <xdr:cNvPr id="358" name="直線コネクタ 357"/>
        <xdr:cNvCxnSpPr/>
      </xdr:nvCxnSpPr>
      <xdr:spPr>
        <a:xfrm>
          <a:off x="7861300" y="9031276"/>
          <a:ext cx="889000" cy="1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146676</xdr:rowOff>
    </xdr:from>
    <xdr:to>
      <xdr:col>41</xdr:col>
      <xdr:colOff>50800</xdr:colOff>
      <xdr:row>52</xdr:row>
      <xdr:rowOff>115876</xdr:rowOff>
    </xdr:to>
    <xdr:cxnSp macro="">
      <xdr:nvCxnSpPr>
        <xdr:cNvPr id="361" name="直線コネクタ 360"/>
        <xdr:cNvCxnSpPr/>
      </xdr:nvCxnSpPr>
      <xdr:spPr>
        <a:xfrm>
          <a:off x="6972300" y="8547726"/>
          <a:ext cx="889000" cy="48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156539</xdr:rowOff>
    </xdr:from>
    <xdr:to>
      <xdr:col>36</xdr:col>
      <xdr:colOff>165100</xdr:colOff>
      <xdr:row>57</xdr:row>
      <xdr:rowOff>86689</xdr:rowOff>
    </xdr:to>
    <xdr:sp macro="" textlink="">
      <xdr:nvSpPr>
        <xdr:cNvPr id="364" name="フローチャート: 判断 363"/>
        <xdr:cNvSpPr/>
      </xdr:nvSpPr>
      <xdr:spPr>
        <a:xfrm>
          <a:off x="6921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77816</xdr:rowOff>
    </xdr:from>
    <xdr:ext cx="534377" cy="259045"/>
    <xdr:sp macro="" textlink="">
      <xdr:nvSpPr>
        <xdr:cNvPr id="365" name="テキスト ボックス 364"/>
        <xdr:cNvSpPr txBox="1"/>
      </xdr:nvSpPr>
      <xdr:spPr>
        <a:xfrm>
          <a:off x="6705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138339</xdr:rowOff>
    </xdr:from>
    <xdr:to>
      <xdr:col>55</xdr:col>
      <xdr:colOff>50800</xdr:colOff>
      <xdr:row>56</xdr:row>
      <xdr:rowOff>68489</xdr:rowOff>
    </xdr:to>
    <xdr:sp macro="" textlink="">
      <xdr:nvSpPr>
        <xdr:cNvPr id="371" name="楕円 370"/>
        <xdr:cNvSpPr/>
      </xdr:nvSpPr>
      <xdr:spPr>
        <a:xfrm>
          <a:off x="10426700" y="95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161216</xdr:rowOff>
    </xdr:from>
    <xdr:ext cx="599010" cy="259045"/>
    <xdr:sp macro="" textlink="">
      <xdr:nvSpPr>
        <xdr:cNvPr id="372" name="普通建設事業費該当値テキスト"/>
        <xdr:cNvSpPr txBox="1"/>
      </xdr:nvSpPr>
      <xdr:spPr>
        <a:xfrm>
          <a:off x="10528300" y="941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168918</xdr:rowOff>
    </xdr:from>
    <xdr:to>
      <xdr:col>50</xdr:col>
      <xdr:colOff>165100</xdr:colOff>
      <xdr:row>54</xdr:row>
      <xdr:rowOff>99068</xdr:rowOff>
    </xdr:to>
    <xdr:sp macro="" textlink="">
      <xdr:nvSpPr>
        <xdr:cNvPr id="373" name="楕円 372"/>
        <xdr:cNvSpPr/>
      </xdr:nvSpPr>
      <xdr:spPr>
        <a:xfrm>
          <a:off x="9588500" y="92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115595</xdr:rowOff>
    </xdr:from>
    <xdr:ext cx="599010" cy="259045"/>
    <xdr:sp macro="" textlink="">
      <xdr:nvSpPr>
        <xdr:cNvPr id="374" name="テキスト ボックス 373"/>
        <xdr:cNvSpPr txBox="1"/>
      </xdr:nvSpPr>
      <xdr:spPr>
        <a:xfrm>
          <a:off x="9339795" y="903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22896</xdr:rowOff>
    </xdr:from>
    <xdr:to>
      <xdr:col>46</xdr:col>
      <xdr:colOff>38100</xdr:colOff>
      <xdr:row>53</xdr:row>
      <xdr:rowOff>124496</xdr:rowOff>
    </xdr:to>
    <xdr:sp macro="" textlink="">
      <xdr:nvSpPr>
        <xdr:cNvPr id="375" name="楕円 374"/>
        <xdr:cNvSpPr/>
      </xdr:nvSpPr>
      <xdr:spPr>
        <a:xfrm>
          <a:off x="8699500" y="91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141023</xdr:rowOff>
    </xdr:from>
    <xdr:ext cx="599010" cy="259045"/>
    <xdr:sp macro="" textlink="">
      <xdr:nvSpPr>
        <xdr:cNvPr id="376" name="テキスト ボックス 375"/>
        <xdr:cNvSpPr txBox="1"/>
      </xdr:nvSpPr>
      <xdr:spPr>
        <a:xfrm>
          <a:off x="8450795" y="888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65076</xdr:rowOff>
    </xdr:from>
    <xdr:to>
      <xdr:col>41</xdr:col>
      <xdr:colOff>101600</xdr:colOff>
      <xdr:row>52</xdr:row>
      <xdr:rowOff>166676</xdr:rowOff>
    </xdr:to>
    <xdr:sp macro="" textlink="">
      <xdr:nvSpPr>
        <xdr:cNvPr id="377" name="楕円 376"/>
        <xdr:cNvSpPr/>
      </xdr:nvSpPr>
      <xdr:spPr>
        <a:xfrm>
          <a:off x="7810500" y="89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11753</xdr:rowOff>
    </xdr:from>
    <xdr:ext cx="599010" cy="259045"/>
    <xdr:sp macro="" textlink="">
      <xdr:nvSpPr>
        <xdr:cNvPr id="378" name="テキスト ボックス 377"/>
        <xdr:cNvSpPr txBox="1"/>
      </xdr:nvSpPr>
      <xdr:spPr>
        <a:xfrm>
          <a:off x="7561795" y="875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95876</xdr:rowOff>
    </xdr:from>
    <xdr:to>
      <xdr:col>36</xdr:col>
      <xdr:colOff>165100</xdr:colOff>
      <xdr:row>50</xdr:row>
      <xdr:rowOff>26026</xdr:rowOff>
    </xdr:to>
    <xdr:sp macro="" textlink="">
      <xdr:nvSpPr>
        <xdr:cNvPr id="379" name="楕円 378"/>
        <xdr:cNvSpPr/>
      </xdr:nvSpPr>
      <xdr:spPr>
        <a:xfrm>
          <a:off x="6921500" y="84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42553</xdr:rowOff>
    </xdr:from>
    <xdr:ext cx="599010" cy="259045"/>
    <xdr:sp macro="" textlink="">
      <xdr:nvSpPr>
        <xdr:cNvPr id="380" name="テキスト ボックス 379"/>
        <xdr:cNvSpPr txBox="1"/>
      </xdr:nvSpPr>
      <xdr:spPr>
        <a:xfrm>
          <a:off x="6672795" y="827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149537</xdr:rowOff>
    </xdr:from>
    <xdr:to>
      <xdr:col>54</xdr:col>
      <xdr:colOff>189865</xdr:colOff>
      <xdr:row>79</xdr:row>
      <xdr:rowOff>44450</xdr:rowOff>
    </xdr:to>
    <xdr:cxnSp macro="">
      <xdr:nvCxnSpPr>
        <xdr:cNvPr id="404" name="直線コネクタ 403"/>
        <xdr:cNvCxnSpPr/>
      </xdr:nvCxnSpPr>
      <xdr:spPr>
        <a:xfrm flipV="1">
          <a:off x="10475595" y="12493937"/>
          <a:ext cx="1270" cy="109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96214</xdr:rowOff>
    </xdr:from>
    <xdr:ext cx="599010" cy="259045"/>
    <xdr:sp macro="" textlink="">
      <xdr:nvSpPr>
        <xdr:cNvPr id="407" name="普通建設事業費 （ うち新規整備　）最大値テキスト"/>
        <xdr:cNvSpPr txBox="1"/>
      </xdr:nvSpPr>
      <xdr:spPr>
        <a:xfrm>
          <a:off x="10528300" y="1226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149537</xdr:rowOff>
    </xdr:from>
    <xdr:to>
      <xdr:col>55</xdr:col>
      <xdr:colOff>88900</xdr:colOff>
      <xdr:row>72</xdr:row>
      <xdr:rowOff>149537</xdr:rowOff>
    </xdr:to>
    <xdr:cxnSp macro="">
      <xdr:nvCxnSpPr>
        <xdr:cNvPr id="408" name="直線コネクタ 407"/>
        <xdr:cNvCxnSpPr/>
      </xdr:nvCxnSpPr>
      <xdr:spPr>
        <a:xfrm>
          <a:off x="10388600" y="124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40336</xdr:rowOff>
    </xdr:from>
    <xdr:to>
      <xdr:col>55</xdr:col>
      <xdr:colOff>0</xdr:colOff>
      <xdr:row>77</xdr:row>
      <xdr:rowOff>80477</xdr:rowOff>
    </xdr:to>
    <xdr:cxnSp macro="">
      <xdr:nvCxnSpPr>
        <xdr:cNvPr id="409" name="直線コネクタ 408"/>
        <xdr:cNvCxnSpPr/>
      </xdr:nvCxnSpPr>
      <xdr:spPr>
        <a:xfrm>
          <a:off x="9639300" y="12899086"/>
          <a:ext cx="838200" cy="38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77229</xdr:rowOff>
    </xdr:from>
    <xdr:ext cx="534377" cy="259045"/>
    <xdr:sp macro="" textlink="">
      <xdr:nvSpPr>
        <xdr:cNvPr id="410" name="普通建設事業費 （ うち新規整備　）平均値テキスト"/>
        <xdr:cNvSpPr txBox="1"/>
      </xdr:nvSpPr>
      <xdr:spPr>
        <a:xfrm>
          <a:off x="10528300" y="1345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98802</xdr:rowOff>
    </xdr:from>
    <xdr:to>
      <xdr:col>55</xdr:col>
      <xdr:colOff>50800</xdr:colOff>
      <xdr:row>79</xdr:row>
      <xdr:rowOff>28952</xdr:rowOff>
    </xdr:to>
    <xdr:sp macro="" textlink="">
      <xdr:nvSpPr>
        <xdr:cNvPr id="411" name="フローチャート: 判断 410"/>
        <xdr:cNvSpPr/>
      </xdr:nvSpPr>
      <xdr:spPr>
        <a:xfrm>
          <a:off x="10426700" y="13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147610</xdr:rowOff>
    </xdr:from>
    <xdr:to>
      <xdr:col>50</xdr:col>
      <xdr:colOff>114300</xdr:colOff>
      <xdr:row>75</xdr:row>
      <xdr:rowOff>40336</xdr:rowOff>
    </xdr:to>
    <xdr:cxnSp macro="">
      <xdr:nvCxnSpPr>
        <xdr:cNvPr id="412" name="直線コネクタ 411"/>
        <xdr:cNvCxnSpPr/>
      </xdr:nvCxnSpPr>
      <xdr:spPr>
        <a:xfrm>
          <a:off x="8750300" y="12834910"/>
          <a:ext cx="889000" cy="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111162</xdr:rowOff>
    </xdr:from>
    <xdr:to>
      <xdr:col>50</xdr:col>
      <xdr:colOff>165100</xdr:colOff>
      <xdr:row>79</xdr:row>
      <xdr:rowOff>41312</xdr:rowOff>
    </xdr:to>
    <xdr:sp macro="" textlink="">
      <xdr:nvSpPr>
        <xdr:cNvPr id="413" name="フローチャート: 判断 412"/>
        <xdr:cNvSpPr/>
      </xdr:nvSpPr>
      <xdr:spPr>
        <a:xfrm>
          <a:off x="9588500" y="134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32439</xdr:rowOff>
    </xdr:from>
    <xdr:ext cx="534377" cy="259045"/>
    <xdr:sp macro="" textlink="">
      <xdr:nvSpPr>
        <xdr:cNvPr id="414" name="テキスト ボックス 413"/>
        <xdr:cNvSpPr txBox="1"/>
      </xdr:nvSpPr>
      <xdr:spPr>
        <a:xfrm>
          <a:off x="9372111" y="135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67787</xdr:rowOff>
    </xdr:from>
    <xdr:to>
      <xdr:col>45</xdr:col>
      <xdr:colOff>177800</xdr:colOff>
      <xdr:row>74</xdr:row>
      <xdr:rowOff>147610</xdr:rowOff>
    </xdr:to>
    <xdr:cxnSp macro="">
      <xdr:nvCxnSpPr>
        <xdr:cNvPr id="415" name="直線コネクタ 414"/>
        <xdr:cNvCxnSpPr/>
      </xdr:nvCxnSpPr>
      <xdr:spPr>
        <a:xfrm>
          <a:off x="7861300" y="12755087"/>
          <a:ext cx="889000" cy="7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103770</xdr:rowOff>
    </xdr:from>
    <xdr:to>
      <xdr:col>46</xdr:col>
      <xdr:colOff>38100</xdr:colOff>
      <xdr:row>79</xdr:row>
      <xdr:rowOff>33920</xdr:rowOff>
    </xdr:to>
    <xdr:sp macro="" textlink="">
      <xdr:nvSpPr>
        <xdr:cNvPr id="416" name="フローチャート: 判断 415"/>
        <xdr:cNvSpPr/>
      </xdr:nvSpPr>
      <xdr:spPr>
        <a:xfrm>
          <a:off x="8699500" y="134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25047</xdr:rowOff>
    </xdr:from>
    <xdr:ext cx="534377" cy="259045"/>
    <xdr:sp macro="" textlink="">
      <xdr:nvSpPr>
        <xdr:cNvPr id="417" name="テキスト ボックス 416"/>
        <xdr:cNvSpPr txBox="1"/>
      </xdr:nvSpPr>
      <xdr:spPr>
        <a:xfrm>
          <a:off x="8483111" y="135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51670</xdr:rowOff>
    </xdr:from>
    <xdr:to>
      <xdr:col>41</xdr:col>
      <xdr:colOff>50800</xdr:colOff>
      <xdr:row>74</xdr:row>
      <xdr:rowOff>67787</xdr:rowOff>
    </xdr:to>
    <xdr:cxnSp macro="">
      <xdr:nvCxnSpPr>
        <xdr:cNvPr id="418" name="直線コネクタ 417"/>
        <xdr:cNvCxnSpPr/>
      </xdr:nvCxnSpPr>
      <xdr:spPr>
        <a:xfrm>
          <a:off x="6972300" y="12224620"/>
          <a:ext cx="889000" cy="5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90382</xdr:rowOff>
    </xdr:from>
    <xdr:to>
      <xdr:col>41</xdr:col>
      <xdr:colOff>101600</xdr:colOff>
      <xdr:row>79</xdr:row>
      <xdr:rowOff>20532</xdr:rowOff>
    </xdr:to>
    <xdr:sp macro="" textlink="">
      <xdr:nvSpPr>
        <xdr:cNvPr id="419" name="フローチャート: 判断 418"/>
        <xdr:cNvSpPr/>
      </xdr:nvSpPr>
      <xdr:spPr>
        <a:xfrm>
          <a:off x="7810500" y="1346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11659</xdr:rowOff>
    </xdr:from>
    <xdr:ext cx="534377" cy="259045"/>
    <xdr:sp macro="" textlink="">
      <xdr:nvSpPr>
        <xdr:cNvPr id="420" name="テキスト ボックス 419"/>
        <xdr:cNvSpPr txBox="1"/>
      </xdr:nvSpPr>
      <xdr:spPr>
        <a:xfrm>
          <a:off x="7594111" y="135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158936</xdr:rowOff>
    </xdr:from>
    <xdr:to>
      <xdr:col>36</xdr:col>
      <xdr:colOff>165100</xdr:colOff>
      <xdr:row>78</xdr:row>
      <xdr:rowOff>89086</xdr:rowOff>
    </xdr:to>
    <xdr:sp macro="" textlink="">
      <xdr:nvSpPr>
        <xdr:cNvPr id="421" name="フローチャート: 判断 420"/>
        <xdr:cNvSpPr/>
      </xdr:nvSpPr>
      <xdr:spPr>
        <a:xfrm>
          <a:off x="6921500" y="1336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80213</xdr:rowOff>
    </xdr:from>
    <xdr:ext cx="534377" cy="259045"/>
    <xdr:sp macro="" textlink="">
      <xdr:nvSpPr>
        <xdr:cNvPr id="422" name="テキスト ボックス 421"/>
        <xdr:cNvSpPr txBox="1"/>
      </xdr:nvSpPr>
      <xdr:spPr>
        <a:xfrm>
          <a:off x="6705111" y="134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29677</xdr:rowOff>
    </xdr:from>
    <xdr:to>
      <xdr:col>55</xdr:col>
      <xdr:colOff>50800</xdr:colOff>
      <xdr:row>77</xdr:row>
      <xdr:rowOff>131277</xdr:rowOff>
    </xdr:to>
    <xdr:sp macro="" textlink="">
      <xdr:nvSpPr>
        <xdr:cNvPr id="428" name="楕円 427"/>
        <xdr:cNvSpPr/>
      </xdr:nvSpPr>
      <xdr:spPr>
        <a:xfrm>
          <a:off x="10426700" y="132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52554</xdr:rowOff>
    </xdr:from>
    <xdr:ext cx="534377" cy="259045"/>
    <xdr:sp macro="" textlink="">
      <xdr:nvSpPr>
        <xdr:cNvPr id="429" name="普通建設事業費 （ うち新規整備　）該当値テキスト"/>
        <xdr:cNvSpPr txBox="1"/>
      </xdr:nvSpPr>
      <xdr:spPr>
        <a:xfrm>
          <a:off x="10528300" y="130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160986</xdr:rowOff>
    </xdr:from>
    <xdr:to>
      <xdr:col>50</xdr:col>
      <xdr:colOff>165100</xdr:colOff>
      <xdr:row>75</xdr:row>
      <xdr:rowOff>91136</xdr:rowOff>
    </xdr:to>
    <xdr:sp macro="" textlink="">
      <xdr:nvSpPr>
        <xdr:cNvPr id="430" name="楕円 429"/>
        <xdr:cNvSpPr/>
      </xdr:nvSpPr>
      <xdr:spPr>
        <a:xfrm>
          <a:off x="9588500" y="128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107663</xdr:rowOff>
    </xdr:from>
    <xdr:ext cx="599010" cy="259045"/>
    <xdr:sp macro="" textlink="">
      <xdr:nvSpPr>
        <xdr:cNvPr id="431" name="テキスト ボックス 430"/>
        <xdr:cNvSpPr txBox="1"/>
      </xdr:nvSpPr>
      <xdr:spPr>
        <a:xfrm>
          <a:off x="9339795" y="1262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96810</xdr:rowOff>
    </xdr:from>
    <xdr:to>
      <xdr:col>46</xdr:col>
      <xdr:colOff>38100</xdr:colOff>
      <xdr:row>75</xdr:row>
      <xdr:rowOff>26960</xdr:rowOff>
    </xdr:to>
    <xdr:sp macro="" textlink="">
      <xdr:nvSpPr>
        <xdr:cNvPr id="432" name="楕円 431"/>
        <xdr:cNvSpPr/>
      </xdr:nvSpPr>
      <xdr:spPr>
        <a:xfrm>
          <a:off x="8699500" y="127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43487</xdr:rowOff>
    </xdr:from>
    <xdr:ext cx="599010" cy="259045"/>
    <xdr:sp macro="" textlink="">
      <xdr:nvSpPr>
        <xdr:cNvPr id="433" name="テキスト ボックス 432"/>
        <xdr:cNvSpPr txBox="1"/>
      </xdr:nvSpPr>
      <xdr:spPr>
        <a:xfrm>
          <a:off x="8450795" y="1255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16987</xdr:rowOff>
    </xdr:from>
    <xdr:to>
      <xdr:col>41</xdr:col>
      <xdr:colOff>101600</xdr:colOff>
      <xdr:row>74</xdr:row>
      <xdr:rowOff>118587</xdr:rowOff>
    </xdr:to>
    <xdr:sp macro="" textlink="">
      <xdr:nvSpPr>
        <xdr:cNvPr id="434" name="楕円 433"/>
        <xdr:cNvSpPr/>
      </xdr:nvSpPr>
      <xdr:spPr>
        <a:xfrm>
          <a:off x="7810500" y="127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135114</xdr:rowOff>
    </xdr:from>
    <xdr:ext cx="599010" cy="259045"/>
    <xdr:sp macro="" textlink="">
      <xdr:nvSpPr>
        <xdr:cNvPr id="435" name="テキスト ボックス 434"/>
        <xdr:cNvSpPr txBox="1"/>
      </xdr:nvSpPr>
      <xdr:spPr>
        <a:xfrm>
          <a:off x="7561795" y="1247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870</xdr:rowOff>
    </xdr:from>
    <xdr:to>
      <xdr:col>36</xdr:col>
      <xdr:colOff>165100</xdr:colOff>
      <xdr:row>71</xdr:row>
      <xdr:rowOff>102470</xdr:rowOff>
    </xdr:to>
    <xdr:sp macro="" textlink="">
      <xdr:nvSpPr>
        <xdr:cNvPr id="436" name="楕円 435"/>
        <xdr:cNvSpPr/>
      </xdr:nvSpPr>
      <xdr:spPr>
        <a:xfrm>
          <a:off x="6921500" y="121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118997</xdr:rowOff>
    </xdr:from>
    <xdr:ext cx="599010" cy="259045"/>
    <xdr:sp macro="" textlink="">
      <xdr:nvSpPr>
        <xdr:cNvPr id="437" name="テキスト ボックス 436"/>
        <xdr:cNvSpPr txBox="1"/>
      </xdr:nvSpPr>
      <xdr:spPr>
        <a:xfrm>
          <a:off x="6672795" y="1194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61" name="直線コネクタ 460"/>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2"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3" name="直線コネクタ 462"/>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4"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5" name="直線コネクタ 464"/>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40069</xdr:rowOff>
    </xdr:from>
    <xdr:to>
      <xdr:col>55</xdr:col>
      <xdr:colOff>0</xdr:colOff>
      <xdr:row>97</xdr:row>
      <xdr:rowOff>122479</xdr:rowOff>
    </xdr:to>
    <xdr:cxnSp macro="">
      <xdr:nvCxnSpPr>
        <xdr:cNvPr id="466" name="直線コネクタ 465"/>
        <xdr:cNvCxnSpPr/>
      </xdr:nvCxnSpPr>
      <xdr:spPr>
        <a:xfrm flipV="1">
          <a:off x="9639300" y="16499269"/>
          <a:ext cx="838200" cy="25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7"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8" name="フローチャート: 判断 467"/>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103302</xdr:rowOff>
    </xdr:from>
    <xdr:to>
      <xdr:col>50</xdr:col>
      <xdr:colOff>114300</xdr:colOff>
      <xdr:row>97</xdr:row>
      <xdr:rowOff>122479</xdr:rowOff>
    </xdr:to>
    <xdr:cxnSp macro="">
      <xdr:nvCxnSpPr>
        <xdr:cNvPr id="469" name="直線コネクタ 468"/>
        <xdr:cNvCxnSpPr/>
      </xdr:nvCxnSpPr>
      <xdr:spPr>
        <a:xfrm>
          <a:off x="8750300" y="16733952"/>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70" name="フローチャート: 判断 469"/>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71" name="テキスト ボックス 470"/>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19368</xdr:rowOff>
    </xdr:from>
    <xdr:to>
      <xdr:col>45</xdr:col>
      <xdr:colOff>177800</xdr:colOff>
      <xdr:row>97</xdr:row>
      <xdr:rowOff>103302</xdr:rowOff>
    </xdr:to>
    <xdr:cxnSp macro="">
      <xdr:nvCxnSpPr>
        <xdr:cNvPr id="472" name="直線コネクタ 471"/>
        <xdr:cNvCxnSpPr/>
      </xdr:nvCxnSpPr>
      <xdr:spPr>
        <a:xfrm>
          <a:off x="7861300" y="16650018"/>
          <a:ext cx="889000" cy="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3" name="フローチャート: 判断 472"/>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4" name="テキスト ボックス 473"/>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19368</xdr:rowOff>
    </xdr:from>
    <xdr:to>
      <xdr:col>41</xdr:col>
      <xdr:colOff>50800</xdr:colOff>
      <xdr:row>99</xdr:row>
      <xdr:rowOff>30074</xdr:rowOff>
    </xdr:to>
    <xdr:cxnSp macro="">
      <xdr:nvCxnSpPr>
        <xdr:cNvPr id="475" name="直線コネクタ 474"/>
        <xdr:cNvCxnSpPr/>
      </xdr:nvCxnSpPr>
      <xdr:spPr>
        <a:xfrm flipV="1">
          <a:off x="6972300" y="16650018"/>
          <a:ext cx="889000" cy="3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6" name="フローチャート: 判断 475"/>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7" name="テキスト ボックス 476"/>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162610</xdr:rowOff>
    </xdr:from>
    <xdr:to>
      <xdr:col>36</xdr:col>
      <xdr:colOff>165100</xdr:colOff>
      <xdr:row>97</xdr:row>
      <xdr:rowOff>92760</xdr:rowOff>
    </xdr:to>
    <xdr:sp macro="" textlink="">
      <xdr:nvSpPr>
        <xdr:cNvPr id="478" name="フローチャート: 判断 477"/>
        <xdr:cNvSpPr/>
      </xdr:nvSpPr>
      <xdr:spPr>
        <a:xfrm>
          <a:off x="6921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109287</xdr:rowOff>
    </xdr:from>
    <xdr:ext cx="534377" cy="259045"/>
    <xdr:sp macro="" textlink="">
      <xdr:nvSpPr>
        <xdr:cNvPr id="479" name="テキスト ボックス 478"/>
        <xdr:cNvSpPr txBox="1"/>
      </xdr:nvSpPr>
      <xdr:spPr>
        <a:xfrm>
          <a:off x="6705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160719</xdr:rowOff>
    </xdr:from>
    <xdr:to>
      <xdr:col>55</xdr:col>
      <xdr:colOff>50800</xdr:colOff>
      <xdr:row>96</xdr:row>
      <xdr:rowOff>90869</xdr:rowOff>
    </xdr:to>
    <xdr:sp macro="" textlink="">
      <xdr:nvSpPr>
        <xdr:cNvPr id="485" name="楕円 484"/>
        <xdr:cNvSpPr/>
      </xdr:nvSpPr>
      <xdr:spPr>
        <a:xfrm>
          <a:off x="10426700" y="164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12146</xdr:rowOff>
    </xdr:from>
    <xdr:ext cx="534377" cy="259045"/>
    <xdr:sp macro="" textlink="">
      <xdr:nvSpPr>
        <xdr:cNvPr id="486" name="普通建設事業費 （ うち更新整備　）該当値テキスト"/>
        <xdr:cNvSpPr txBox="1"/>
      </xdr:nvSpPr>
      <xdr:spPr>
        <a:xfrm>
          <a:off x="10528300" y="162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71679</xdr:rowOff>
    </xdr:from>
    <xdr:to>
      <xdr:col>50</xdr:col>
      <xdr:colOff>165100</xdr:colOff>
      <xdr:row>98</xdr:row>
      <xdr:rowOff>1829</xdr:rowOff>
    </xdr:to>
    <xdr:sp macro="" textlink="">
      <xdr:nvSpPr>
        <xdr:cNvPr id="487" name="楕円 486"/>
        <xdr:cNvSpPr/>
      </xdr:nvSpPr>
      <xdr:spPr>
        <a:xfrm>
          <a:off x="9588500" y="167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164406</xdr:rowOff>
    </xdr:from>
    <xdr:ext cx="534377" cy="259045"/>
    <xdr:sp macro="" textlink="">
      <xdr:nvSpPr>
        <xdr:cNvPr id="488" name="テキスト ボックス 487"/>
        <xdr:cNvSpPr txBox="1"/>
      </xdr:nvSpPr>
      <xdr:spPr>
        <a:xfrm>
          <a:off x="9372111" y="167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52502</xdr:rowOff>
    </xdr:from>
    <xdr:to>
      <xdr:col>46</xdr:col>
      <xdr:colOff>38100</xdr:colOff>
      <xdr:row>97</xdr:row>
      <xdr:rowOff>154102</xdr:rowOff>
    </xdr:to>
    <xdr:sp macro="" textlink="">
      <xdr:nvSpPr>
        <xdr:cNvPr id="489" name="楕円 488"/>
        <xdr:cNvSpPr/>
      </xdr:nvSpPr>
      <xdr:spPr>
        <a:xfrm>
          <a:off x="8699500" y="166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145229</xdr:rowOff>
    </xdr:from>
    <xdr:ext cx="534377" cy="259045"/>
    <xdr:sp macro="" textlink="">
      <xdr:nvSpPr>
        <xdr:cNvPr id="490" name="テキスト ボックス 489"/>
        <xdr:cNvSpPr txBox="1"/>
      </xdr:nvSpPr>
      <xdr:spPr>
        <a:xfrm>
          <a:off x="8483111" y="167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140018</xdr:rowOff>
    </xdr:from>
    <xdr:to>
      <xdr:col>41</xdr:col>
      <xdr:colOff>101600</xdr:colOff>
      <xdr:row>97</xdr:row>
      <xdr:rowOff>70168</xdr:rowOff>
    </xdr:to>
    <xdr:sp macro="" textlink="">
      <xdr:nvSpPr>
        <xdr:cNvPr id="491" name="楕円 490"/>
        <xdr:cNvSpPr/>
      </xdr:nvSpPr>
      <xdr:spPr>
        <a:xfrm>
          <a:off x="7810500" y="165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86695</xdr:rowOff>
    </xdr:from>
    <xdr:ext cx="534377" cy="259045"/>
    <xdr:sp macro="" textlink="">
      <xdr:nvSpPr>
        <xdr:cNvPr id="492" name="テキスト ボックス 491"/>
        <xdr:cNvSpPr txBox="1"/>
      </xdr:nvSpPr>
      <xdr:spPr>
        <a:xfrm>
          <a:off x="7594111" y="163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150724</xdr:rowOff>
    </xdr:from>
    <xdr:to>
      <xdr:col>36</xdr:col>
      <xdr:colOff>165100</xdr:colOff>
      <xdr:row>99</xdr:row>
      <xdr:rowOff>80874</xdr:rowOff>
    </xdr:to>
    <xdr:sp macro="" textlink="">
      <xdr:nvSpPr>
        <xdr:cNvPr id="493" name="楕円 492"/>
        <xdr:cNvSpPr/>
      </xdr:nvSpPr>
      <xdr:spPr>
        <a:xfrm>
          <a:off x="6921500" y="169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72001</xdr:rowOff>
    </xdr:from>
    <xdr:ext cx="469744" cy="259045"/>
    <xdr:sp macro="" textlink="">
      <xdr:nvSpPr>
        <xdr:cNvPr id="494" name="テキスト ボックス 493"/>
        <xdr:cNvSpPr txBox="1"/>
      </xdr:nvSpPr>
      <xdr:spPr>
        <a:xfrm>
          <a:off x="6737428" y="170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163300</xdr:rowOff>
    </xdr:from>
    <xdr:to>
      <xdr:col>85</xdr:col>
      <xdr:colOff>126364</xdr:colOff>
      <xdr:row>38</xdr:row>
      <xdr:rowOff>139700</xdr:rowOff>
    </xdr:to>
    <xdr:cxnSp macro="">
      <xdr:nvCxnSpPr>
        <xdr:cNvPr id="516" name="直線コネクタ 515"/>
        <xdr:cNvCxnSpPr/>
      </xdr:nvCxnSpPr>
      <xdr:spPr>
        <a:xfrm flipV="1">
          <a:off x="16317595" y="5478250"/>
          <a:ext cx="1269" cy="117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163841</xdr:rowOff>
    </xdr:from>
    <xdr:ext cx="249299" cy="259045"/>
    <xdr:sp macro="" textlink="">
      <xdr:nvSpPr>
        <xdr:cNvPr id="517" name="災害復旧事業費最小値テキスト"/>
        <xdr:cNvSpPr txBox="1"/>
      </xdr:nvSpPr>
      <xdr:spPr>
        <a:xfrm>
          <a:off x="16370300" y="6678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109977</xdr:rowOff>
    </xdr:from>
    <xdr:ext cx="599010" cy="259045"/>
    <xdr:sp macro="" textlink="">
      <xdr:nvSpPr>
        <xdr:cNvPr id="519" name="災害復旧事業費最大値テキスト"/>
        <xdr:cNvSpPr txBox="1"/>
      </xdr:nvSpPr>
      <xdr:spPr>
        <a:xfrm>
          <a:off x="16370300" y="525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163300</xdr:rowOff>
    </xdr:from>
    <xdr:to>
      <xdr:col>86</xdr:col>
      <xdr:colOff>25400</xdr:colOff>
      <xdr:row>31</xdr:row>
      <xdr:rowOff>163300</xdr:rowOff>
    </xdr:to>
    <xdr:cxnSp macro="">
      <xdr:nvCxnSpPr>
        <xdr:cNvPr id="520" name="直線コネクタ 519"/>
        <xdr:cNvCxnSpPr/>
      </xdr:nvCxnSpPr>
      <xdr:spPr>
        <a:xfrm>
          <a:off x="16230600" y="547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47519</xdr:rowOff>
    </xdr:from>
    <xdr:to>
      <xdr:col>85</xdr:col>
      <xdr:colOff>127000</xdr:colOff>
      <xdr:row>35</xdr:row>
      <xdr:rowOff>113027</xdr:rowOff>
    </xdr:to>
    <xdr:cxnSp macro="">
      <xdr:nvCxnSpPr>
        <xdr:cNvPr id="521" name="直線コネクタ 520"/>
        <xdr:cNvCxnSpPr/>
      </xdr:nvCxnSpPr>
      <xdr:spPr>
        <a:xfrm>
          <a:off x="15481300" y="6048269"/>
          <a:ext cx="838200" cy="6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36841</xdr:rowOff>
    </xdr:from>
    <xdr:ext cx="469744" cy="259045"/>
    <xdr:sp macro="" textlink="">
      <xdr:nvSpPr>
        <xdr:cNvPr id="522" name="災害復旧事業費平均値テキスト"/>
        <xdr:cNvSpPr txBox="1"/>
      </xdr:nvSpPr>
      <xdr:spPr>
        <a:xfrm>
          <a:off x="16370300" y="6551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58414</xdr:rowOff>
    </xdr:from>
    <xdr:to>
      <xdr:col>85</xdr:col>
      <xdr:colOff>177800</xdr:colOff>
      <xdr:row>38</xdr:row>
      <xdr:rowOff>160014</xdr:rowOff>
    </xdr:to>
    <xdr:sp macro="" textlink="">
      <xdr:nvSpPr>
        <xdr:cNvPr id="523" name="フローチャート: 判断 522"/>
        <xdr:cNvSpPr/>
      </xdr:nvSpPr>
      <xdr:spPr>
        <a:xfrm>
          <a:off x="16268700" y="6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52219</xdr:rowOff>
    </xdr:from>
    <xdr:to>
      <xdr:col>81</xdr:col>
      <xdr:colOff>50800</xdr:colOff>
      <xdr:row>35</xdr:row>
      <xdr:rowOff>47519</xdr:rowOff>
    </xdr:to>
    <xdr:cxnSp macro="">
      <xdr:nvCxnSpPr>
        <xdr:cNvPr id="524" name="直線コネクタ 523"/>
        <xdr:cNvCxnSpPr/>
      </xdr:nvCxnSpPr>
      <xdr:spPr>
        <a:xfrm>
          <a:off x="14592300" y="5710069"/>
          <a:ext cx="889000" cy="3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69003</xdr:rowOff>
    </xdr:from>
    <xdr:to>
      <xdr:col>81</xdr:col>
      <xdr:colOff>101600</xdr:colOff>
      <xdr:row>38</xdr:row>
      <xdr:rowOff>170603</xdr:rowOff>
    </xdr:to>
    <xdr:sp macro="" textlink="">
      <xdr:nvSpPr>
        <xdr:cNvPr id="525" name="フローチャート: 判断 524"/>
        <xdr:cNvSpPr/>
      </xdr:nvSpPr>
      <xdr:spPr>
        <a:xfrm>
          <a:off x="15430500" y="658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161730</xdr:rowOff>
    </xdr:from>
    <xdr:ext cx="469744" cy="259045"/>
    <xdr:sp macro="" textlink="">
      <xdr:nvSpPr>
        <xdr:cNvPr id="526" name="テキスト ボックス 525"/>
        <xdr:cNvSpPr txBox="1"/>
      </xdr:nvSpPr>
      <xdr:spPr>
        <a:xfrm>
          <a:off x="15246428" y="66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62186</xdr:rowOff>
    </xdr:from>
    <xdr:to>
      <xdr:col>76</xdr:col>
      <xdr:colOff>114300</xdr:colOff>
      <xdr:row>33</xdr:row>
      <xdr:rowOff>52219</xdr:rowOff>
    </xdr:to>
    <xdr:cxnSp macro="">
      <xdr:nvCxnSpPr>
        <xdr:cNvPr id="527" name="直線コネクタ 526"/>
        <xdr:cNvCxnSpPr/>
      </xdr:nvCxnSpPr>
      <xdr:spPr>
        <a:xfrm>
          <a:off x="13703300" y="5548586"/>
          <a:ext cx="8890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76939</xdr:rowOff>
    </xdr:from>
    <xdr:to>
      <xdr:col>76</xdr:col>
      <xdr:colOff>165100</xdr:colOff>
      <xdr:row>39</xdr:row>
      <xdr:rowOff>7089</xdr:rowOff>
    </xdr:to>
    <xdr:sp macro="" textlink="">
      <xdr:nvSpPr>
        <xdr:cNvPr id="528" name="フローチャート: 判断 527"/>
        <xdr:cNvSpPr/>
      </xdr:nvSpPr>
      <xdr:spPr>
        <a:xfrm>
          <a:off x="14541500" y="65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169666</xdr:rowOff>
    </xdr:from>
    <xdr:ext cx="469744" cy="259045"/>
    <xdr:sp macro="" textlink="">
      <xdr:nvSpPr>
        <xdr:cNvPr id="529" name="テキスト ボックス 528"/>
        <xdr:cNvSpPr txBox="1"/>
      </xdr:nvSpPr>
      <xdr:spPr>
        <a:xfrm>
          <a:off x="14357428" y="6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110823</xdr:rowOff>
    </xdr:from>
    <xdr:to>
      <xdr:col>71</xdr:col>
      <xdr:colOff>177800</xdr:colOff>
      <xdr:row>32</xdr:row>
      <xdr:rowOff>62186</xdr:rowOff>
    </xdr:to>
    <xdr:cxnSp macro="">
      <xdr:nvCxnSpPr>
        <xdr:cNvPr id="530" name="直線コネクタ 529"/>
        <xdr:cNvCxnSpPr/>
      </xdr:nvCxnSpPr>
      <xdr:spPr>
        <a:xfrm>
          <a:off x="12814300" y="5254323"/>
          <a:ext cx="889000" cy="29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67750</xdr:rowOff>
    </xdr:from>
    <xdr:to>
      <xdr:col>72</xdr:col>
      <xdr:colOff>38100</xdr:colOff>
      <xdr:row>38</xdr:row>
      <xdr:rowOff>169350</xdr:rowOff>
    </xdr:to>
    <xdr:sp macro="" textlink="">
      <xdr:nvSpPr>
        <xdr:cNvPr id="531" name="フローチャート: 判断 530"/>
        <xdr:cNvSpPr/>
      </xdr:nvSpPr>
      <xdr:spPr>
        <a:xfrm>
          <a:off x="13652500" y="658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160477</xdr:rowOff>
    </xdr:from>
    <xdr:ext cx="469744" cy="259045"/>
    <xdr:sp macro="" textlink="">
      <xdr:nvSpPr>
        <xdr:cNvPr id="532" name="テキスト ボックス 531"/>
        <xdr:cNvSpPr txBox="1"/>
      </xdr:nvSpPr>
      <xdr:spPr>
        <a:xfrm>
          <a:off x="13468428" y="667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32610</xdr:rowOff>
    </xdr:from>
    <xdr:to>
      <xdr:col>67</xdr:col>
      <xdr:colOff>101600</xdr:colOff>
      <xdr:row>38</xdr:row>
      <xdr:rowOff>134210</xdr:rowOff>
    </xdr:to>
    <xdr:sp macro="" textlink="">
      <xdr:nvSpPr>
        <xdr:cNvPr id="533" name="フローチャート: 判断 532"/>
        <xdr:cNvSpPr/>
      </xdr:nvSpPr>
      <xdr:spPr>
        <a:xfrm>
          <a:off x="12763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125337</xdr:rowOff>
    </xdr:from>
    <xdr:ext cx="469744" cy="259045"/>
    <xdr:sp macro="" textlink="">
      <xdr:nvSpPr>
        <xdr:cNvPr id="534" name="テキスト ボックス 533"/>
        <xdr:cNvSpPr txBox="1"/>
      </xdr:nvSpPr>
      <xdr:spPr>
        <a:xfrm>
          <a:off x="12579428" y="664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62227</xdr:rowOff>
    </xdr:from>
    <xdr:to>
      <xdr:col>85</xdr:col>
      <xdr:colOff>177800</xdr:colOff>
      <xdr:row>35</xdr:row>
      <xdr:rowOff>163827</xdr:rowOff>
    </xdr:to>
    <xdr:sp macro="" textlink="">
      <xdr:nvSpPr>
        <xdr:cNvPr id="540" name="楕円 539"/>
        <xdr:cNvSpPr/>
      </xdr:nvSpPr>
      <xdr:spPr>
        <a:xfrm>
          <a:off x="16268700" y="60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85104</xdr:rowOff>
    </xdr:from>
    <xdr:ext cx="534377" cy="259045"/>
    <xdr:sp macro="" textlink="">
      <xdr:nvSpPr>
        <xdr:cNvPr id="541" name="災害復旧事業費該当値テキスト"/>
        <xdr:cNvSpPr txBox="1"/>
      </xdr:nvSpPr>
      <xdr:spPr>
        <a:xfrm>
          <a:off x="16370300" y="591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168169</xdr:rowOff>
    </xdr:from>
    <xdr:to>
      <xdr:col>81</xdr:col>
      <xdr:colOff>101600</xdr:colOff>
      <xdr:row>35</xdr:row>
      <xdr:rowOff>98319</xdr:rowOff>
    </xdr:to>
    <xdr:sp macro="" textlink="">
      <xdr:nvSpPr>
        <xdr:cNvPr id="542" name="楕円 541"/>
        <xdr:cNvSpPr/>
      </xdr:nvSpPr>
      <xdr:spPr>
        <a:xfrm>
          <a:off x="15430500" y="59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114846</xdr:rowOff>
    </xdr:from>
    <xdr:ext cx="534377" cy="259045"/>
    <xdr:sp macro="" textlink="">
      <xdr:nvSpPr>
        <xdr:cNvPr id="543" name="テキスト ボックス 542"/>
        <xdr:cNvSpPr txBox="1"/>
      </xdr:nvSpPr>
      <xdr:spPr>
        <a:xfrm>
          <a:off x="15214111" y="577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1419</xdr:rowOff>
    </xdr:from>
    <xdr:to>
      <xdr:col>76</xdr:col>
      <xdr:colOff>165100</xdr:colOff>
      <xdr:row>33</xdr:row>
      <xdr:rowOff>103019</xdr:rowOff>
    </xdr:to>
    <xdr:sp macro="" textlink="">
      <xdr:nvSpPr>
        <xdr:cNvPr id="544" name="楕円 543"/>
        <xdr:cNvSpPr/>
      </xdr:nvSpPr>
      <xdr:spPr>
        <a:xfrm>
          <a:off x="14541500" y="56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119546</xdr:rowOff>
    </xdr:from>
    <xdr:ext cx="599010" cy="259045"/>
    <xdr:sp macro="" textlink="">
      <xdr:nvSpPr>
        <xdr:cNvPr id="545" name="テキスト ボックス 544"/>
        <xdr:cNvSpPr txBox="1"/>
      </xdr:nvSpPr>
      <xdr:spPr>
        <a:xfrm>
          <a:off x="14292795" y="543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11386</xdr:rowOff>
    </xdr:from>
    <xdr:to>
      <xdr:col>72</xdr:col>
      <xdr:colOff>38100</xdr:colOff>
      <xdr:row>32</xdr:row>
      <xdr:rowOff>112986</xdr:rowOff>
    </xdr:to>
    <xdr:sp macro="" textlink="">
      <xdr:nvSpPr>
        <xdr:cNvPr id="546" name="楕円 545"/>
        <xdr:cNvSpPr/>
      </xdr:nvSpPr>
      <xdr:spPr>
        <a:xfrm>
          <a:off x="13652500" y="54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129513</xdr:rowOff>
    </xdr:from>
    <xdr:ext cx="599010" cy="259045"/>
    <xdr:sp macro="" textlink="">
      <xdr:nvSpPr>
        <xdr:cNvPr id="547" name="テキスト ボックス 546"/>
        <xdr:cNvSpPr txBox="1"/>
      </xdr:nvSpPr>
      <xdr:spPr>
        <a:xfrm>
          <a:off x="13403795" y="527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60023</xdr:rowOff>
    </xdr:from>
    <xdr:to>
      <xdr:col>67</xdr:col>
      <xdr:colOff>101600</xdr:colOff>
      <xdr:row>30</xdr:row>
      <xdr:rowOff>161623</xdr:rowOff>
    </xdr:to>
    <xdr:sp macro="" textlink="">
      <xdr:nvSpPr>
        <xdr:cNvPr id="548" name="楕円 547"/>
        <xdr:cNvSpPr/>
      </xdr:nvSpPr>
      <xdr:spPr>
        <a:xfrm>
          <a:off x="12763500" y="52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6700</xdr:rowOff>
    </xdr:from>
    <xdr:ext cx="599010" cy="259045"/>
    <xdr:sp macro="" textlink="">
      <xdr:nvSpPr>
        <xdr:cNvPr id="549" name="テキスト ボックス 548"/>
        <xdr:cNvSpPr txBox="1"/>
      </xdr:nvSpPr>
      <xdr:spPr>
        <a:xfrm>
          <a:off x="12514795" y="497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134655</xdr:rowOff>
    </xdr:from>
    <xdr:to>
      <xdr:col>85</xdr:col>
      <xdr:colOff>127000</xdr:colOff>
      <xdr:row>73</xdr:row>
      <xdr:rowOff>144109</xdr:rowOff>
    </xdr:to>
    <xdr:cxnSp macro="">
      <xdr:nvCxnSpPr>
        <xdr:cNvPr id="629" name="直線コネクタ 628"/>
        <xdr:cNvCxnSpPr/>
      </xdr:nvCxnSpPr>
      <xdr:spPr>
        <a:xfrm>
          <a:off x="15481300" y="12650505"/>
          <a:ext cx="8382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114962</xdr:rowOff>
    </xdr:from>
    <xdr:to>
      <xdr:col>81</xdr:col>
      <xdr:colOff>50800</xdr:colOff>
      <xdr:row>73</xdr:row>
      <xdr:rowOff>134655</xdr:rowOff>
    </xdr:to>
    <xdr:cxnSp macro="">
      <xdr:nvCxnSpPr>
        <xdr:cNvPr id="632" name="直線コネクタ 631"/>
        <xdr:cNvCxnSpPr/>
      </xdr:nvCxnSpPr>
      <xdr:spPr>
        <a:xfrm>
          <a:off x="14592300" y="12630812"/>
          <a:ext cx="8890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16550</xdr:rowOff>
    </xdr:from>
    <xdr:to>
      <xdr:col>76</xdr:col>
      <xdr:colOff>114300</xdr:colOff>
      <xdr:row>73</xdr:row>
      <xdr:rowOff>114962</xdr:rowOff>
    </xdr:to>
    <xdr:cxnSp macro="">
      <xdr:nvCxnSpPr>
        <xdr:cNvPr id="635" name="直線コネクタ 634"/>
        <xdr:cNvCxnSpPr/>
      </xdr:nvCxnSpPr>
      <xdr:spPr>
        <a:xfrm>
          <a:off x="13703300" y="12532400"/>
          <a:ext cx="8890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164323</xdr:rowOff>
    </xdr:from>
    <xdr:to>
      <xdr:col>71</xdr:col>
      <xdr:colOff>177800</xdr:colOff>
      <xdr:row>73</xdr:row>
      <xdr:rowOff>16550</xdr:rowOff>
    </xdr:to>
    <xdr:cxnSp macro="">
      <xdr:nvCxnSpPr>
        <xdr:cNvPr id="638" name="直線コネクタ 637"/>
        <xdr:cNvCxnSpPr/>
      </xdr:nvCxnSpPr>
      <xdr:spPr>
        <a:xfrm>
          <a:off x="12814300" y="12508723"/>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50234</xdr:rowOff>
    </xdr:from>
    <xdr:to>
      <xdr:col>67</xdr:col>
      <xdr:colOff>101600</xdr:colOff>
      <xdr:row>74</xdr:row>
      <xdr:rowOff>151834</xdr:rowOff>
    </xdr:to>
    <xdr:sp macro="" textlink="">
      <xdr:nvSpPr>
        <xdr:cNvPr id="641" name="フローチャート: 判断 640"/>
        <xdr:cNvSpPr/>
      </xdr:nvSpPr>
      <xdr:spPr>
        <a:xfrm>
          <a:off x="12763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142961</xdr:rowOff>
    </xdr:from>
    <xdr:ext cx="534377" cy="259045"/>
    <xdr:sp macro="" textlink="">
      <xdr:nvSpPr>
        <xdr:cNvPr id="642" name="テキスト ボックス 641"/>
        <xdr:cNvSpPr txBox="1"/>
      </xdr:nvSpPr>
      <xdr:spPr>
        <a:xfrm>
          <a:off x="12547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93309</xdr:rowOff>
    </xdr:from>
    <xdr:to>
      <xdr:col>85</xdr:col>
      <xdr:colOff>177800</xdr:colOff>
      <xdr:row>74</xdr:row>
      <xdr:rowOff>23459</xdr:rowOff>
    </xdr:to>
    <xdr:sp macro="" textlink="">
      <xdr:nvSpPr>
        <xdr:cNvPr id="648" name="楕円 647"/>
        <xdr:cNvSpPr/>
      </xdr:nvSpPr>
      <xdr:spPr>
        <a:xfrm>
          <a:off x="16268700" y="1260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116186</xdr:rowOff>
    </xdr:from>
    <xdr:ext cx="534377" cy="259045"/>
    <xdr:sp macro="" textlink="">
      <xdr:nvSpPr>
        <xdr:cNvPr id="649" name="公債費該当値テキスト"/>
        <xdr:cNvSpPr txBox="1"/>
      </xdr:nvSpPr>
      <xdr:spPr>
        <a:xfrm>
          <a:off x="16370300" y="1246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83855</xdr:rowOff>
    </xdr:from>
    <xdr:to>
      <xdr:col>81</xdr:col>
      <xdr:colOff>101600</xdr:colOff>
      <xdr:row>74</xdr:row>
      <xdr:rowOff>14005</xdr:rowOff>
    </xdr:to>
    <xdr:sp macro="" textlink="">
      <xdr:nvSpPr>
        <xdr:cNvPr id="650" name="楕円 649"/>
        <xdr:cNvSpPr/>
      </xdr:nvSpPr>
      <xdr:spPr>
        <a:xfrm>
          <a:off x="15430500" y="125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30532</xdr:rowOff>
    </xdr:from>
    <xdr:ext cx="534377" cy="259045"/>
    <xdr:sp macro="" textlink="">
      <xdr:nvSpPr>
        <xdr:cNvPr id="651" name="テキスト ボックス 650"/>
        <xdr:cNvSpPr txBox="1"/>
      </xdr:nvSpPr>
      <xdr:spPr>
        <a:xfrm>
          <a:off x="15214111" y="123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64162</xdr:rowOff>
    </xdr:from>
    <xdr:to>
      <xdr:col>76</xdr:col>
      <xdr:colOff>165100</xdr:colOff>
      <xdr:row>73</xdr:row>
      <xdr:rowOff>165762</xdr:rowOff>
    </xdr:to>
    <xdr:sp macro="" textlink="">
      <xdr:nvSpPr>
        <xdr:cNvPr id="652" name="楕円 651"/>
        <xdr:cNvSpPr/>
      </xdr:nvSpPr>
      <xdr:spPr>
        <a:xfrm>
          <a:off x="14541500" y="1258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10839</xdr:rowOff>
    </xdr:from>
    <xdr:ext cx="534377" cy="259045"/>
    <xdr:sp macro="" textlink="">
      <xdr:nvSpPr>
        <xdr:cNvPr id="653" name="テキスト ボックス 652"/>
        <xdr:cNvSpPr txBox="1"/>
      </xdr:nvSpPr>
      <xdr:spPr>
        <a:xfrm>
          <a:off x="14325111" y="1235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137200</xdr:rowOff>
    </xdr:from>
    <xdr:to>
      <xdr:col>72</xdr:col>
      <xdr:colOff>38100</xdr:colOff>
      <xdr:row>73</xdr:row>
      <xdr:rowOff>67350</xdr:rowOff>
    </xdr:to>
    <xdr:sp macro="" textlink="">
      <xdr:nvSpPr>
        <xdr:cNvPr id="654" name="楕円 653"/>
        <xdr:cNvSpPr/>
      </xdr:nvSpPr>
      <xdr:spPr>
        <a:xfrm>
          <a:off x="13652500" y="124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83877</xdr:rowOff>
    </xdr:from>
    <xdr:ext cx="534377" cy="259045"/>
    <xdr:sp macro="" textlink="">
      <xdr:nvSpPr>
        <xdr:cNvPr id="655" name="テキスト ボックス 654"/>
        <xdr:cNvSpPr txBox="1"/>
      </xdr:nvSpPr>
      <xdr:spPr>
        <a:xfrm>
          <a:off x="13436111" y="1225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113523</xdr:rowOff>
    </xdr:from>
    <xdr:to>
      <xdr:col>67</xdr:col>
      <xdr:colOff>101600</xdr:colOff>
      <xdr:row>73</xdr:row>
      <xdr:rowOff>43673</xdr:rowOff>
    </xdr:to>
    <xdr:sp macro="" textlink="">
      <xdr:nvSpPr>
        <xdr:cNvPr id="656" name="楕円 655"/>
        <xdr:cNvSpPr/>
      </xdr:nvSpPr>
      <xdr:spPr>
        <a:xfrm>
          <a:off x="12763500" y="124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60200</xdr:rowOff>
    </xdr:from>
    <xdr:ext cx="534377" cy="259045"/>
    <xdr:sp macro="" textlink="">
      <xdr:nvSpPr>
        <xdr:cNvPr id="657" name="テキスト ボックス 656"/>
        <xdr:cNvSpPr txBox="1"/>
      </xdr:nvSpPr>
      <xdr:spPr>
        <a:xfrm>
          <a:off x="12547111" y="1223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85741</xdr:rowOff>
    </xdr:from>
    <xdr:to>
      <xdr:col>85</xdr:col>
      <xdr:colOff>127000</xdr:colOff>
      <xdr:row>96</xdr:row>
      <xdr:rowOff>91850</xdr:rowOff>
    </xdr:to>
    <xdr:cxnSp macro="">
      <xdr:nvCxnSpPr>
        <xdr:cNvPr id="684" name="直線コネクタ 683"/>
        <xdr:cNvCxnSpPr/>
      </xdr:nvCxnSpPr>
      <xdr:spPr>
        <a:xfrm>
          <a:off x="15481300" y="16544941"/>
          <a:ext cx="8382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154834</xdr:rowOff>
    </xdr:from>
    <xdr:to>
      <xdr:col>81</xdr:col>
      <xdr:colOff>50800</xdr:colOff>
      <xdr:row>96</xdr:row>
      <xdr:rowOff>85741</xdr:rowOff>
    </xdr:to>
    <xdr:cxnSp macro="">
      <xdr:nvCxnSpPr>
        <xdr:cNvPr id="687" name="直線コネクタ 686"/>
        <xdr:cNvCxnSpPr/>
      </xdr:nvCxnSpPr>
      <xdr:spPr>
        <a:xfrm>
          <a:off x="14592300" y="16099684"/>
          <a:ext cx="889000" cy="44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154614</xdr:rowOff>
    </xdr:from>
    <xdr:to>
      <xdr:col>76</xdr:col>
      <xdr:colOff>114300</xdr:colOff>
      <xdr:row>93</xdr:row>
      <xdr:rowOff>154834</xdr:rowOff>
    </xdr:to>
    <xdr:cxnSp macro="">
      <xdr:nvCxnSpPr>
        <xdr:cNvPr id="690" name="直線コネクタ 689"/>
        <xdr:cNvCxnSpPr/>
      </xdr:nvCxnSpPr>
      <xdr:spPr>
        <a:xfrm>
          <a:off x="13703300" y="15756564"/>
          <a:ext cx="889000" cy="34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154614</xdr:rowOff>
    </xdr:from>
    <xdr:to>
      <xdr:col>71</xdr:col>
      <xdr:colOff>177800</xdr:colOff>
      <xdr:row>94</xdr:row>
      <xdr:rowOff>159497</xdr:rowOff>
    </xdr:to>
    <xdr:cxnSp macro="">
      <xdr:nvCxnSpPr>
        <xdr:cNvPr id="693" name="直線コネクタ 692"/>
        <xdr:cNvCxnSpPr/>
      </xdr:nvCxnSpPr>
      <xdr:spPr>
        <a:xfrm flipV="1">
          <a:off x="12814300" y="15756564"/>
          <a:ext cx="889000" cy="5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54646</xdr:rowOff>
    </xdr:from>
    <xdr:to>
      <xdr:col>67</xdr:col>
      <xdr:colOff>101600</xdr:colOff>
      <xdr:row>97</xdr:row>
      <xdr:rowOff>156246</xdr:rowOff>
    </xdr:to>
    <xdr:sp macro="" textlink="">
      <xdr:nvSpPr>
        <xdr:cNvPr id="696" name="フローチャート: 判断 695"/>
        <xdr:cNvSpPr/>
      </xdr:nvSpPr>
      <xdr:spPr>
        <a:xfrm>
          <a:off x="12763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147373</xdr:rowOff>
    </xdr:from>
    <xdr:ext cx="534377" cy="259045"/>
    <xdr:sp macro="" textlink="">
      <xdr:nvSpPr>
        <xdr:cNvPr id="697" name="テキスト ボックス 696"/>
        <xdr:cNvSpPr txBox="1"/>
      </xdr:nvSpPr>
      <xdr:spPr>
        <a:xfrm>
          <a:off x="12547111" y="1677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41050</xdr:rowOff>
    </xdr:from>
    <xdr:to>
      <xdr:col>85</xdr:col>
      <xdr:colOff>177800</xdr:colOff>
      <xdr:row>96</xdr:row>
      <xdr:rowOff>142650</xdr:rowOff>
    </xdr:to>
    <xdr:sp macro="" textlink="">
      <xdr:nvSpPr>
        <xdr:cNvPr id="703" name="楕円 702"/>
        <xdr:cNvSpPr/>
      </xdr:nvSpPr>
      <xdr:spPr>
        <a:xfrm>
          <a:off x="16268700" y="165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63927</xdr:rowOff>
    </xdr:from>
    <xdr:ext cx="534377" cy="259045"/>
    <xdr:sp macro="" textlink="">
      <xdr:nvSpPr>
        <xdr:cNvPr id="704" name="積立金該当値テキスト"/>
        <xdr:cNvSpPr txBox="1"/>
      </xdr:nvSpPr>
      <xdr:spPr>
        <a:xfrm>
          <a:off x="16370300" y="163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34941</xdr:rowOff>
    </xdr:from>
    <xdr:to>
      <xdr:col>81</xdr:col>
      <xdr:colOff>101600</xdr:colOff>
      <xdr:row>96</xdr:row>
      <xdr:rowOff>136541</xdr:rowOff>
    </xdr:to>
    <xdr:sp macro="" textlink="">
      <xdr:nvSpPr>
        <xdr:cNvPr id="705" name="楕円 704"/>
        <xdr:cNvSpPr/>
      </xdr:nvSpPr>
      <xdr:spPr>
        <a:xfrm>
          <a:off x="15430500" y="164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153068</xdr:rowOff>
    </xdr:from>
    <xdr:ext cx="534377" cy="259045"/>
    <xdr:sp macro="" textlink="">
      <xdr:nvSpPr>
        <xdr:cNvPr id="706" name="テキスト ボックス 705"/>
        <xdr:cNvSpPr txBox="1"/>
      </xdr:nvSpPr>
      <xdr:spPr>
        <a:xfrm>
          <a:off x="15214111" y="162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104034</xdr:rowOff>
    </xdr:from>
    <xdr:to>
      <xdr:col>76</xdr:col>
      <xdr:colOff>165100</xdr:colOff>
      <xdr:row>94</xdr:row>
      <xdr:rowOff>34184</xdr:rowOff>
    </xdr:to>
    <xdr:sp macro="" textlink="">
      <xdr:nvSpPr>
        <xdr:cNvPr id="707" name="楕円 706"/>
        <xdr:cNvSpPr/>
      </xdr:nvSpPr>
      <xdr:spPr>
        <a:xfrm>
          <a:off x="14541500" y="160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50711</xdr:rowOff>
    </xdr:from>
    <xdr:ext cx="534377" cy="259045"/>
    <xdr:sp macro="" textlink="">
      <xdr:nvSpPr>
        <xdr:cNvPr id="708" name="テキスト ボックス 707"/>
        <xdr:cNvSpPr txBox="1"/>
      </xdr:nvSpPr>
      <xdr:spPr>
        <a:xfrm>
          <a:off x="14325111" y="1582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103814</xdr:rowOff>
    </xdr:from>
    <xdr:to>
      <xdr:col>72</xdr:col>
      <xdr:colOff>38100</xdr:colOff>
      <xdr:row>92</xdr:row>
      <xdr:rowOff>33964</xdr:rowOff>
    </xdr:to>
    <xdr:sp macro="" textlink="">
      <xdr:nvSpPr>
        <xdr:cNvPr id="709" name="楕円 708"/>
        <xdr:cNvSpPr/>
      </xdr:nvSpPr>
      <xdr:spPr>
        <a:xfrm>
          <a:off x="13652500" y="157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50491</xdr:rowOff>
    </xdr:from>
    <xdr:ext cx="599010" cy="259045"/>
    <xdr:sp macro="" textlink="">
      <xdr:nvSpPr>
        <xdr:cNvPr id="710" name="テキスト ボックス 709"/>
        <xdr:cNvSpPr txBox="1"/>
      </xdr:nvSpPr>
      <xdr:spPr>
        <a:xfrm>
          <a:off x="13403795" y="1548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108697</xdr:rowOff>
    </xdr:from>
    <xdr:to>
      <xdr:col>67</xdr:col>
      <xdr:colOff>101600</xdr:colOff>
      <xdr:row>95</xdr:row>
      <xdr:rowOff>38847</xdr:rowOff>
    </xdr:to>
    <xdr:sp macro="" textlink="">
      <xdr:nvSpPr>
        <xdr:cNvPr id="711" name="楕円 710"/>
        <xdr:cNvSpPr/>
      </xdr:nvSpPr>
      <xdr:spPr>
        <a:xfrm>
          <a:off x="12763500" y="1622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55374</xdr:rowOff>
    </xdr:from>
    <xdr:ext cx="534377" cy="259045"/>
    <xdr:sp macro="" textlink="">
      <xdr:nvSpPr>
        <xdr:cNvPr id="712" name="テキスト ボックス 711"/>
        <xdr:cNvSpPr txBox="1"/>
      </xdr:nvSpPr>
      <xdr:spPr>
        <a:xfrm>
          <a:off x="12547111" y="1600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25121</xdr:rowOff>
    </xdr:from>
    <xdr:to>
      <xdr:col>98</xdr:col>
      <xdr:colOff>38100</xdr:colOff>
      <xdr:row>38</xdr:row>
      <xdr:rowOff>126721</xdr:rowOff>
    </xdr:to>
    <xdr:sp macro="" textlink="">
      <xdr:nvSpPr>
        <xdr:cNvPr id="753" name="フローチャート: 判断 752"/>
        <xdr:cNvSpPr/>
      </xdr:nvSpPr>
      <xdr:spPr>
        <a:xfrm>
          <a:off x="18605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143248</xdr:rowOff>
    </xdr:from>
    <xdr:ext cx="469744" cy="259045"/>
    <xdr:sp macro="" textlink="">
      <xdr:nvSpPr>
        <xdr:cNvPr id="754" name="テキスト ボックス 753"/>
        <xdr:cNvSpPr txBox="1"/>
      </xdr:nvSpPr>
      <xdr:spPr>
        <a:xfrm>
          <a:off x="18421428" y="63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16804</xdr:rowOff>
    </xdr:from>
    <xdr:to>
      <xdr:col>116</xdr:col>
      <xdr:colOff>63500</xdr:colOff>
      <xdr:row>56</xdr:row>
      <xdr:rowOff>24988</xdr:rowOff>
    </xdr:to>
    <xdr:cxnSp macro="">
      <xdr:nvCxnSpPr>
        <xdr:cNvPr id="796" name="直線コネクタ 795"/>
        <xdr:cNvCxnSpPr/>
      </xdr:nvCxnSpPr>
      <xdr:spPr>
        <a:xfrm flipV="1">
          <a:off x="21323300" y="9618004"/>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24988</xdr:rowOff>
    </xdr:from>
    <xdr:to>
      <xdr:col>111</xdr:col>
      <xdr:colOff>177800</xdr:colOff>
      <xdr:row>56</xdr:row>
      <xdr:rowOff>36876</xdr:rowOff>
    </xdr:to>
    <xdr:cxnSp macro="">
      <xdr:nvCxnSpPr>
        <xdr:cNvPr id="799" name="直線コネクタ 798"/>
        <xdr:cNvCxnSpPr/>
      </xdr:nvCxnSpPr>
      <xdr:spPr>
        <a:xfrm flipV="1">
          <a:off x="20434300" y="9626188"/>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36693</xdr:rowOff>
    </xdr:from>
    <xdr:to>
      <xdr:col>107</xdr:col>
      <xdr:colOff>50800</xdr:colOff>
      <xdr:row>56</xdr:row>
      <xdr:rowOff>36876</xdr:rowOff>
    </xdr:to>
    <xdr:cxnSp macro="">
      <xdr:nvCxnSpPr>
        <xdr:cNvPr id="802" name="直線コネクタ 801"/>
        <xdr:cNvCxnSpPr/>
      </xdr:nvCxnSpPr>
      <xdr:spPr>
        <a:xfrm>
          <a:off x="19545300" y="963789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36693</xdr:rowOff>
    </xdr:from>
    <xdr:to>
      <xdr:col>102</xdr:col>
      <xdr:colOff>114300</xdr:colOff>
      <xdr:row>56</xdr:row>
      <xdr:rowOff>49495</xdr:rowOff>
    </xdr:to>
    <xdr:cxnSp macro="">
      <xdr:nvCxnSpPr>
        <xdr:cNvPr id="805" name="直線コネクタ 804"/>
        <xdr:cNvCxnSpPr/>
      </xdr:nvCxnSpPr>
      <xdr:spPr>
        <a:xfrm flipV="1">
          <a:off x="18656300" y="963789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132928</xdr:rowOff>
    </xdr:from>
    <xdr:to>
      <xdr:col>98</xdr:col>
      <xdr:colOff>38100</xdr:colOff>
      <xdr:row>57</xdr:row>
      <xdr:rowOff>63078</xdr:rowOff>
    </xdr:to>
    <xdr:sp macro="" textlink="">
      <xdr:nvSpPr>
        <xdr:cNvPr id="808" name="フローチャート: 判断 807"/>
        <xdr:cNvSpPr/>
      </xdr:nvSpPr>
      <xdr:spPr>
        <a:xfrm>
          <a:off x="18605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54205</xdr:rowOff>
    </xdr:from>
    <xdr:ext cx="469744" cy="259045"/>
    <xdr:sp macro="" textlink="">
      <xdr:nvSpPr>
        <xdr:cNvPr id="809" name="テキスト ボックス 808"/>
        <xdr:cNvSpPr txBox="1"/>
      </xdr:nvSpPr>
      <xdr:spPr>
        <a:xfrm>
          <a:off x="18421428" y="98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137454</xdr:rowOff>
    </xdr:from>
    <xdr:to>
      <xdr:col>116</xdr:col>
      <xdr:colOff>114300</xdr:colOff>
      <xdr:row>56</xdr:row>
      <xdr:rowOff>67604</xdr:rowOff>
    </xdr:to>
    <xdr:sp macro="" textlink="">
      <xdr:nvSpPr>
        <xdr:cNvPr id="815" name="楕円 814"/>
        <xdr:cNvSpPr/>
      </xdr:nvSpPr>
      <xdr:spPr>
        <a:xfrm>
          <a:off x="22110700" y="95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160331</xdr:rowOff>
    </xdr:from>
    <xdr:ext cx="534377" cy="259045"/>
    <xdr:sp macro="" textlink="">
      <xdr:nvSpPr>
        <xdr:cNvPr id="816" name="貸付金該当値テキスト"/>
        <xdr:cNvSpPr txBox="1"/>
      </xdr:nvSpPr>
      <xdr:spPr>
        <a:xfrm>
          <a:off x="22212300" y="94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145638</xdr:rowOff>
    </xdr:from>
    <xdr:to>
      <xdr:col>112</xdr:col>
      <xdr:colOff>38100</xdr:colOff>
      <xdr:row>56</xdr:row>
      <xdr:rowOff>75788</xdr:rowOff>
    </xdr:to>
    <xdr:sp macro="" textlink="">
      <xdr:nvSpPr>
        <xdr:cNvPr id="817" name="楕円 816"/>
        <xdr:cNvSpPr/>
      </xdr:nvSpPr>
      <xdr:spPr>
        <a:xfrm>
          <a:off x="21272500" y="95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92315</xdr:rowOff>
    </xdr:from>
    <xdr:ext cx="534377" cy="259045"/>
    <xdr:sp macro="" textlink="">
      <xdr:nvSpPr>
        <xdr:cNvPr id="818" name="テキスト ボックス 817"/>
        <xdr:cNvSpPr txBox="1"/>
      </xdr:nvSpPr>
      <xdr:spPr>
        <a:xfrm>
          <a:off x="21056111" y="93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157526</xdr:rowOff>
    </xdr:from>
    <xdr:to>
      <xdr:col>107</xdr:col>
      <xdr:colOff>101600</xdr:colOff>
      <xdr:row>56</xdr:row>
      <xdr:rowOff>87676</xdr:rowOff>
    </xdr:to>
    <xdr:sp macro="" textlink="">
      <xdr:nvSpPr>
        <xdr:cNvPr id="819" name="楕円 818"/>
        <xdr:cNvSpPr/>
      </xdr:nvSpPr>
      <xdr:spPr>
        <a:xfrm>
          <a:off x="20383500" y="95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104203</xdr:rowOff>
    </xdr:from>
    <xdr:ext cx="469744" cy="259045"/>
    <xdr:sp macro="" textlink="">
      <xdr:nvSpPr>
        <xdr:cNvPr id="820" name="テキスト ボックス 819"/>
        <xdr:cNvSpPr txBox="1"/>
      </xdr:nvSpPr>
      <xdr:spPr>
        <a:xfrm>
          <a:off x="20199428" y="936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157343</xdr:rowOff>
    </xdr:from>
    <xdr:to>
      <xdr:col>102</xdr:col>
      <xdr:colOff>165100</xdr:colOff>
      <xdr:row>56</xdr:row>
      <xdr:rowOff>87493</xdr:rowOff>
    </xdr:to>
    <xdr:sp macro="" textlink="">
      <xdr:nvSpPr>
        <xdr:cNvPr id="821" name="楕円 820"/>
        <xdr:cNvSpPr/>
      </xdr:nvSpPr>
      <xdr:spPr>
        <a:xfrm>
          <a:off x="19494500" y="9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104020</xdr:rowOff>
    </xdr:from>
    <xdr:ext cx="469744" cy="259045"/>
    <xdr:sp macro="" textlink="">
      <xdr:nvSpPr>
        <xdr:cNvPr id="822" name="テキスト ボックス 821"/>
        <xdr:cNvSpPr txBox="1"/>
      </xdr:nvSpPr>
      <xdr:spPr>
        <a:xfrm>
          <a:off x="19310428" y="93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170145</xdr:rowOff>
    </xdr:from>
    <xdr:to>
      <xdr:col>98</xdr:col>
      <xdr:colOff>38100</xdr:colOff>
      <xdr:row>56</xdr:row>
      <xdr:rowOff>100295</xdr:rowOff>
    </xdr:to>
    <xdr:sp macro="" textlink="">
      <xdr:nvSpPr>
        <xdr:cNvPr id="823" name="楕円 822"/>
        <xdr:cNvSpPr/>
      </xdr:nvSpPr>
      <xdr:spPr>
        <a:xfrm>
          <a:off x="18605500" y="959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116822</xdr:rowOff>
    </xdr:from>
    <xdr:ext cx="469744" cy="259045"/>
    <xdr:sp macro="" textlink="">
      <xdr:nvSpPr>
        <xdr:cNvPr id="824" name="テキスト ボックス 823"/>
        <xdr:cNvSpPr txBox="1"/>
      </xdr:nvSpPr>
      <xdr:spPr>
        <a:xfrm>
          <a:off x="18421428" y="937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72214</xdr:rowOff>
    </xdr:from>
    <xdr:to>
      <xdr:col>116</xdr:col>
      <xdr:colOff>63500</xdr:colOff>
      <xdr:row>74</xdr:row>
      <xdr:rowOff>92347</xdr:rowOff>
    </xdr:to>
    <xdr:cxnSp macro="">
      <xdr:nvCxnSpPr>
        <xdr:cNvPr id="855" name="直線コネクタ 854"/>
        <xdr:cNvCxnSpPr/>
      </xdr:nvCxnSpPr>
      <xdr:spPr>
        <a:xfrm>
          <a:off x="21323300" y="12759514"/>
          <a:ext cx="838200" cy="2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72214</xdr:rowOff>
    </xdr:from>
    <xdr:to>
      <xdr:col>111</xdr:col>
      <xdr:colOff>177800</xdr:colOff>
      <xdr:row>74</xdr:row>
      <xdr:rowOff>84738</xdr:rowOff>
    </xdr:to>
    <xdr:cxnSp macro="">
      <xdr:nvCxnSpPr>
        <xdr:cNvPr id="858" name="直線コネクタ 857"/>
        <xdr:cNvCxnSpPr/>
      </xdr:nvCxnSpPr>
      <xdr:spPr>
        <a:xfrm flipV="1">
          <a:off x="20434300" y="12759514"/>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90420</xdr:rowOff>
    </xdr:from>
    <xdr:to>
      <xdr:col>107</xdr:col>
      <xdr:colOff>50800</xdr:colOff>
      <xdr:row>74</xdr:row>
      <xdr:rowOff>84738</xdr:rowOff>
    </xdr:to>
    <xdr:cxnSp macro="">
      <xdr:nvCxnSpPr>
        <xdr:cNvPr id="861" name="直線コネクタ 860"/>
        <xdr:cNvCxnSpPr/>
      </xdr:nvCxnSpPr>
      <xdr:spPr>
        <a:xfrm>
          <a:off x="19545300" y="12263370"/>
          <a:ext cx="889000" cy="50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90420</xdr:rowOff>
    </xdr:from>
    <xdr:to>
      <xdr:col>102</xdr:col>
      <xdr:colOff>114300</xdr:colOff>
      <xdr:row>75</xdr:row>
      <xdr:rowOff>3356</xdr:rowOff>
    </xdr:to>
    <xdr:cxnSp macro="">
      <xdr:nvCxnSpPr>
        <xdr:cNvPr id="864" name="直線コネクタ 863"/>
        <xdr:cNvCxnSpPr/>
      </xdr:nvCxnSpPr>
      <xdr:spPr>
        <a:xfrm flipV="1">
          <a:off x="18656300" y="12263370"/>
          <a:ext cx="889000" cy="59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63477</xdr:rowOff>
    </xdr:from>
    <xdr:to>
      <xdr:col>98</xdr:col>
      <xdr:colOff>38100</xdr:colOff>
      <xdr:row>74</xdr:row>
      <xdr:rowOff>165077</xdr:rowOff>
    </xdr:to>
    <xdr:sp macro="" textlink="">
      <xdr:nvSpPr>
        <xdr:cNvPr id="867" name="フローチャート: 判断 866"/>
        <xdr:cNvSpPr/>
      </xdr:nvSpPr>
      <xdr:spPr>
        <a:xfrm>
          <a:off x="18605500" y="1275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10154</xdr:rowOff>
    </xdr:from>
    <xdr:ext cx="534377" cy="259045"/>
    <xdr:sp macro="" textlink="">
      <xdr:nvSpPr>
        <xdr:cNvPr id="868" name="テキスト ボックス 867"/>
        <xdr:cNvSpPr txBox="1"/>
      </xdr:nvSpPr>
      <xdr:spPr>
        <a:xfrm>
          <a:off x="18389111" y="12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41547</xdr:rowOff>
    </xdr:from>
    <xdr:to>
      <xdr:col>116</xdr:col>
      <xdr:colOff>114300</xdr:colOff>
      <xdr:row>74</xdr:row>
      <xdr:rowOff>143147</xdr:rowOff>
    </xdr:to>
    <xdr:sp macro="" textlink="">
      <xdr:nvSpPr>
        <xdr:cNvPr id="874" name="楕円 873"/>
        <xdr:cNvSpPr/>
      </xdr:nvSpPr>
      <xdr:spPr>
        <a:xfrm>
          <a:off x="22110700" y="127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64424</xdr:rowOff>
    </xdr:from>
    <xdr:ext cx="534377" cy="259045"/>
    <xdr:sp macro="" textlink="">
      <xdr:nvSpPr>
        <xdr:cNvPr id="875" name="繰出金該当値テキスト"/>
        <xdr:cNvSpPr txBox="1"/>
      </xdr:nvSpPr>
      <xdr:spPr>
        <a:xfrm>
          <a:off x="22212300" y="125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21414</xdr:rowOff>
    </xdr:from>
    <xdr:to>
      <xdr:col>112</xdr:col>
      <xdr:colOff>38100</xdr:colOff>
      <xdr:row>74</xdr:row>
      <xdr:rowOff>123014</xdr:rowOff>
    </xdr:to>
    <xdr:sp macro="" textlink="">
      <xdr:nvSpPr>
        <xdr:cNvPr id="876" name="楕円 875"/>
        <xdr:cNvSpPr/>
      </xdr:nvSpPr>
      <xdr:spPr>
        <a:xfrm>
          <a:off x="21272500" y="1270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139541</xdr:rowOff>
    </xdr:from>
    <xdr:ext cx="534377" cy="259045"/>
    <xdr:sp macro="" textlink="">
      <xdr:nvSpPr>
        <xdr:cNvPr id="877" name="テキスト ボックス 876"/>
        <xdr:cNvSpPr txBox="1"/>
      </xdr:nvSpPr>
      <xdr:spPr>
        <a:xfrm>
          <a:off x="21056111" y="1248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33938</xdr:rowOff>
    </xdr:from>
    <xdr:to>
      <xdr:col>107</xdr:col>
      <xdr:colOff>101600</xdr:colOff>
      <xdr:row>74</xdr:row>
      <xdr:rowOff>135538</xdr:rowOff>
    </xdr:to>
    <xdr:sp macro="" textlink="">
      <xdr:nvSpPr>
        <xdr:cNvPr id="878" name="楕円 877"/>
        <xdr:cNvSpPr/>
      </xdr:nvSpPr>
      <xdr:spPr>
        <a:xfrm>
          <a:off x="20383500" y="127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152065</xdr:rowOff>
    </xdr:from>
    <xdr:ext cx="534377" cy="259045"/>
    <xdr:sp macro="" textlink="">
      <xdr:nvSpPr>
        <xdr:cNvPr id="879" name="テキスト ボックス 878"/>
        <xdr:cNvSpPr txBox="1"/>
      </xdr:nvSpPr>
      <xdr:spPr>
        <a:xfrm>
          <a:off x="20167111" y="1249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39620</xdr:rowOff>
    </xdr:from>
    <xdr:to>
      <xdr:col>102</xdr:col>
      <xdr:colOff>165100</xdr:colOff>
      <xdr:row>71</xdr:row>
      <xdr:rowOff>141220</xdr:rowOff>
    </xdr:to>
    <xdr:sp macro="" textlink="">
      <xdr:nvSpPr>
        <xdr:cNvPr id="880" name="楕円 879"/>
        <xdr:cNvSpPr/>
      </xdr:nvSpPr>
      <xdr:spPr>
        <a:xfrm>
          <a:off x="19494500" y="12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157747</xdr:rowOff>
    </xdr:from>
    <xdr:ext cx="534377" cy="259045"/>
    <xdr:sp macro="" textlink="">
      <xdr:nvSpPr>
        <xdr:cNvPr id="881" name="テキスト ボックス 880"/>
        <xdr:cNvSpPr txBox="1"/>
      </xdr:nvSpPr>
      <xdr:spPr>
        <a:xfrm>
          <a:off x="19278111" y="1198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124006</xdr:rowOff>
    </xdr:from>
    <xdr:to>
      <xdr:col>98</xdr:col>
      <xdr:colOff>38100</xdr:colOff>
      <xdr:row>75</xdr:row>
      <xdr:rowOff>54156</xdr:rowOff>
    </xdr:to>
    <xdr:sp macro="" textlink="">
      <xdr:nvSpPr>
        <xdr:cNvPr id="882" name="楕円 881"/>
        <xdr:cNvSpPr/>
      </xdr:nvSpPr>
      <xdr:spPr>
        <a:xfrm>
          <a:off x="18605500" y="128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45283</xdr:rowOff>
    </xdr:from>
    <xdr:ext cx="534377" cy="259045"/>
    <xdr:sp macro="" textlink="">
      <xdr:nvSpPr>
        <xdr:cNvPr id="883" name="テキスト ボックス 882"/>
        <xdr:cNvSpPr txBox="1"/>
      </xdr:nvSpPr>
      <xdr:spPr>
        <a:xfrm>
          <a:off x="18389111" y="1290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普通建設事業費、災害復旧費については、東日本大震災からの復旧・復興事業の進捗に伴い対前年度比で減額</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、住民一人当たりのコストも同様に減額となったが、依然として類似団体平均</a:t>
          </a:r>
          <a:r>
            <a:rPr kumimoji="1" lang="ja-JP" altLang="en-US" sz="1100">
              <a:solidFill>
                <a:schemeClr val="dk1"/>
              </a:solidFill>
              <a:effectLst/>
              <a:latin typeface="+mn-lt"/>
              <a:ea typeface="+mn-ea"/>
              <a:cs typeface="+mn-cs"/>
            </a:rPr>
            <a:t>の数倍という状況が続いている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今後も、事業の進捗に伴い減少が見込まれるが、</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２度の合併により市の面積が広大となったことに合わせ、保有する公共施設の数量も類似団体を大きく上回っており、今後も</a:t>
          </a:r>
          <a:r>
            <a:rPr kumimoji="1" lang="ja-JP" altLang="en-US" sz="1100">
              <a:solidFill>
                <a:schemeClr val="dk1"/>
              </a:solidFill>
              <a:effectLst/>
              <a:latin typeface="+mn-lt"/>
              <a:ea typeface="+mn-ea"/>
              <a:cs typeface="+mn-cs"/>
            </a:rPr>
            <a:t>普通建設事業費（うち更新整備）や</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維持補修費は増加が見込まれる状況である。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普通建設事業については慎重に事業を選択するとともに</a:t>
          </a:r>
          <a:r>
            <a:rPr kumimoji="1" lang="ja-JP" altLang="en-US" sz="1100">
              <a:solidFill>
                <a:schemeClr val="dk1"/>
              </a:solidFill>
              <a:effectLst/>
              <a:latin typeface="+mn-lt"/>
              <a:ea typeface="+mn-ea"/>
              <a:cs typeface="+mn-cs"/>
            </a:rPr>
            <a:t>、物件費や維持補修費は、</a:t>
          </a:r>
          <a:r>
            <a:rPr kumimoji="1" lang="ja-JP" altLang="ja-JP" sz="1100">
              <a:solidFill>
                <a:schemeClr val="dk1"/>
              </a:solidFill>
              <a:effectLst/>
              <a:latin typeface="+mn-lt"/>
              <a:ea typeface="+mn-ea"/>
              <a:cs typeface="+mn-cs"/>
            </a:rPr>
            <a:t>公共施設等総合管理計画に基づき、施設等の更新・統廃合・長寿命化等を計画的に実施し財政負担を軽減・平準化</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公共施設等の最適な配置を実現することで、事業費の圧縮を図る。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51,744
51,527
1,259.15
42,372,399
40,561,463
1,164,459
17,066,498
45,106,413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28448</xdr:rowOff>
    </xdr:from>
    <xdr:to>
      <xdr:col>24</xdr:col>
      <xdr:colOff>63500</xdr:colOff>
      <xdr:row>34</xdr:row>
      <xdr:rowOff>68072</xdr:rowOff>
    </xdr:to>
    <xdr:cxnSp macro="">
      <xdr:nvCxnSpPr>
        <xdr:cNvPr id="61" name="直線コネクタ 60"/>
        <xdr:cNvCxnSpPr/>
      </xdr:nvCxnSpPr>
      <xdr:spPr>
        <a:xfrm>
          <a:off x="3797300" y="585774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125222</xdr:rowOff>
    </xdr:from>
    <xdr:to>
      <xdr:col>19</xdr:col>
      <xdr:colOff>177800</xdr:colOff>
      <xdr:row>34</xdr:row>
      <xdr:rowOff>28448</xdr:rowOff>
    </xdr:to>
    <xdr:cxnSp macro="">
      <xdr:nvCxnSpPr>
        <xdr:cNvPr id="64" name="直線コネクタ 63"/>
        <xdr:cNvCxnSpPr/>
      </xdr:nvCxnSpPr>
      <xdr:spPr>
        <a:xfrm>
          <a:off x="2908300" y="578307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93218</xdr:rowOff>
    </xdr:from>
    <xdr:to>
      <xdr:col>15</xdr:col>
      <xdr:colOff>50800</xdr:colOff>
      <xdr:row>33</xdr:row>
      <xdr:rowOff>125222</xdr:rowOff>
    </xdr:to>
    <xdr:cxnSp macro="">
      <xdr:nvCxnSpPr>
        <xdr:cNvPr id="67" name="直線コネクタ 66"/>
        <xdr:cNvCxnSpPr/>
      </xdr:nvCxnSpPr>
      <xdr:spPr>
        <a:xfrm>
          <a:off x="2019300" y="5751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89408</xdr:rowOff>
    </xdr:from>
    <xdr:to>
      <xdr:col>10</xdr:col>
      <xdr:colOff>114300</xdr:colOff>
      <xdr:row>33</xdr:row>
      <xdr:rowOff>93218</xdr:rowOff>
    </xdr:to>
    <xdr:cxnSp macro="">
      <xdr:nvCxnSpPr>
        <xdr:cNvPr id="70" name="直線コネクタ 69"/>
        <xdr:cNvCxnSpPr/>
      </xdr:nvCxnSpPr>
      <xdr:spPr>
        <a:xfrm>
          <a:off x="1130300" y="5575808"/>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73" name="フローチャート: 判断 72"/>
        <xdr:cNvSpPr/>
      </xdr:nvSpPr>
      <xdr:spPr>
        <a:xfrm>
          <a:off x="1079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61231</xdr:rowOff>
    </xdr:from>
    <xdr:ext cx="469744" cy="259045"/>
    <xdr:sp macro="" textlink="">
      <xdr:nvSpPr>
        <xdr:cNvPr id="74" name="テキスト ボックス 73"/>
        <xdr:cNvSpPr txBox="1"/>
      </xdr:nvSpPr>
      <xdr:spPr>
        <a:xfrm>
          <a:off x="895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17272</xdr:rowOff>
    </xdr:from>
    <xdr:to>
      <xdr:col>24</xdr:col>
      <xdr:colOff>114300</xdr:colOff>
      <xdr:row>34</xdr:row>
      <xdr:rowOff>118872</xdr:rowOff>
    </xdr:to>
    <xdr:sp macro="" textlink="">
      <xdr:nvSpPr>
        <xdr:cNvPr id="80" name="楕円 79"/>
        <xdr:cNvSpPr/>
      </xdr:nvSpPr>
      <xdr:spPr>
        <a:xfrm>
          <a:off x="45847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40149</xdr:rowOff>
    </xdr:from>
    <xdr:ext cx="469744" cy="259045"/>
    <xdr:sp macro="" textlink="">
      <xdr:nvSpPr>
        <xdr:cNvPr id="81" name="議会費該当値テキスト"/>
        <xdr:cNvSpPr txBox="1"/>
      </xdr:nvSpPr>
      <xdr:spPr>
        <a:xfrm>
          <a:off x="4686300"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149098</xdr:rowOff>
    </xdr:from>
    <xdr:to>
      <xdr:col>20</xdr:col>
      <xdr:colOff>38100</xdr:colOff>
      <xdr:row>34</xdr:row>
      <xdr:rowOff>79248</xdr:rowOff>
    </xdr:to>
    <xdr:sp macro="" textlink="">
      <xdr:nvSpPr>
        <xdr:cNvPr id="82" name="楕円 81"/>
        <xdr:cNvSpPr/>
      </xdr:nvSpPr>
      <xdr:spPr>
        <a:xfrm>
          <a:off x="3746500" y="58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95775</xdr:rowOff>
    </xdr:from>
    <xdr:ext cx="469744" cy="259045"/>
    <xdr:sp macro="" textlink="">
      <xdr:nvSpPr>
        <xdr:cNvPr id="83" name="テキスト ボックス 82"/>
        <xdr:cNvSpPr txBox="1"/>
      </xdr:nvSpPr>
      <xdr:spPr>
        <a:xfrm>
          <a:off x="3562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74422</xdr:rowOff>
    </xdr:from>
    <xdr:to>
      <xdr:col>15</xdr:col>
      <xdr:colOff>101600</xdr:colOff>
      <xdr:row>34</xdr:row>
      <xdr:rowOff>4572</xdr:rowOff>
    </xdr:to>
    <xdr:sp macro="" textlink="">
      <xdr:nvSpPr>
        <xdr:cNvPr id="84" name="楕円 83"/>
        <xdr:cNvSpPr/>
      </xdr:nvSpPr>
      <xdr:spPr>
        <a:xfrm>
          <a:off x="2857500" y="57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21099</xdr:rowOff>
    </xdr:from>
    <xdr:ext cx="469744" cy="259045"/>
    <xdr:sp macro="" textlink="">
      <xdr:nvSpPr>
        <xdr:cNvPr id="85" name="テキスト ボックス 84"/>
        <xdr:cNvSpPr txBox="1"/>
      </xdr:nvSpPr>
      <xdr:spPr>
        <a:xfrm>
          <a:off x="2673428" y="5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42418</xdr:rowOff>
    </xdr:from>
    <xdr:to>
      <xdr:col>10</xdr:col>
      <xdr:colOff>165100</xdr:colOff>
      <xdr:row>33</xdr:row>
      <xdr:rowOff>144018</xdr:rowOff>
    </xdr:to>
    <xdr:sp macro="" textlink="">
      <xdr:nvSpPr>
        <xdr:cNvPr id="86" name="楕円 85"/>
        <xdr:cNvSpPr/>
      </xdr:nvSpPr>
      <xdr:spPr>
        <a:xfrm>
          <a:off x="1968500" y="5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160545</xdr:rowOff>
    </xdr:from>
    <xdr:ext cx="469744" cy="259045"/>
    <xdr:sp macro="" textlink="">
      <xdr:nvSpPr>
        <xdr:cNvPr id="87" name="テキスト ボックス 86"/>
        <xdr:cNvSpPr txBox="1"/>
      </xdr:nvSpPr>
      <xdr:spPr>
        <a:xfrm>
          <a:off x="1784428" y="5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38608</xdr:rowOff>
    </xdr:from>
    <xdr:to>
      <xdr:col>6</xdr:col>
      <xdr:colOff>38100</xdr:colOff>
      <xdr:row>32</xdr:row>
      <xdr:rowOff>140208</xdr:rowOff>
    </xdr:to>
    <xdr:sp macro="" textlink="">
      <xdr:nvSpPr>
        <xdr:cNvPr id="88" name="楕円 87"/>
        <xdr:cNvSpPr/>
      </xdr:nvSpPr>
      <xdr:spPr>
        <a:xfrm>
          <a:off x="1079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156735</xdr:rowOff>
    </xdr:from>
    <xdr:ext cx="469744" cy="259045"/>
    <xdr:sp macro="" textlink="">
      <xdr:nvSpPr>
        <xdr:cNvPr id="89" name="テキスト ボックス 88"/>
        <xdr:cNvSpPr txBox="1"/>
      </xdr:nvSpPr>
      <xdr:spPr>
        <a:xfrm>
          <a:off x="895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45938</xdr:rowOff>
    </xdr:from>
    <xdr:to>
      <xdr:col>24</xdr:col>
      <xdr:colOff>63500</xdr:colOff>
      <xdr:row>55</xdr:row>
      <xdr:rowOff>28971</xdr:rowOff>
    </xdr:to>
    <xdr:cxnSp macro="">
      <xdr:nvCxnSpPr>
        <xdr:cNvPr id="116" name="直線コネクタ 115"/>
        <xdr:cNvCxnSpPr/>
      </xdr:nvCxnSpPr>
      <xdr:spPr>
        <a:xfrm>
          <a:off x="3797300" y="9132788"/>
          <a:ext cx="838200" cy="3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52823</xdr:rowOff>
    </xdr:from>
    <xdr:to>
      <xdr:col>19</xdr:col>
      <xdr:colOff>177800</xdr:colOff>
      <xdr:row>53</xdr:row>
      <xdr:rowOff>45938</xdr:rowOff>
    </xdr:to>
    <xdr:cxnSp macro="">
      <xdr:nvCxnSpPr>
        <xdr:cNvPr id="119" name="直線コネクタ 118"/>
        <xdr:cNvCxnSpPr/>
      </xdr:nvCxnSpPr>
      <xdr:spPr>
        <a:xfrm>
          <a:off x="2908300" y="8968223"/>
          <a:ext cx="889000" cy="16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52823</xdr:rowOff>
    </xdr:from>
    <xdr:to>
      <xdr:col>15</xdr:col>
      <xdr:colOff>50800</xdr:colOff>
      <xdr:row>52</xdr:row>
      <xdr:rowOff>133862</xdr:rowOff>
    </xdr:to>
    <xdr:cxnSp macro="">
      <xdr:nvCxnSpPr>
        <xdr:cNvPr id="122" name="直線コネクタ 121"/>
        <xdr:cNvCxnSpPr/>
      </xdr:nvCxnSpPr>
      <xdr:spPr>
        <a:xfrm flipV="1">
          <a:off x="2019300" y="8968223"/>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133862</xdr:rowOff>
    </xdr:from>
    <xdr:to>
      <xdr:col>10</xdr:col>
      <xdr:colOff>114300</xdr:colOff>
      <xdr:row>54</xdr:row>
      <xdr:rowOff>56128</xdr:rowOff>
    </xdr:to>
    <xdr:cxnSp macro="">
      <xdr:nvCxnSpPr>
        <xdr:cNvPr id="125" name="直線コネクタ 124"/>
        <xdr:cNvCxnSpPr/>
      </xdr:nvCxnSpPr>
      <xdr:spPr>
        <a:xfrm flipV="1">
          <a:off x="1130300" y="9049262"/>
          <a:ext cx="889000" cy="2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99040</xdr:rowOff>
    </xdr:from>
    <xdr:to>
      <xdr:col>6</xdr:col>
      <xdr:colOff>38100</xdr:colOff>
      <xdr:row>57</xdr:row>
      <xdr:rowOff>29190</xdr:rowOff>
    </xdr:to>
    <xdr:sp macro="" textlink="">
      <xdr:nvSpPr>
        <xdr:cNvPr id="128" name="フローチャート: 判断 127"/>
        <xdr:cNvSpPr/>
      </xdr:nvSpPr>
      <xdr:spPr>
        <a:xfrm>
          <a:off x="1079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20317</xdr:rowOff>
    </xdr:from>
    <xdr:ext cx="534377" cy="259045"/>
    <xdr:sp macro="" textlink="">
      <xdr:nvSpPr>
        <xdr:cNvPr id="129" name="テキスト ボックス 128"/>
        <xdr:cNvSpPr txBox="1"/>
      </xdr:nvSpPr>
      <xdr:spPr>
        <a:xfrm>
          <a:off x="863111" y="97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149621</xdr:rowOff>
    </xdr:from>
    <xdr:to>
      <xdr:col>24</xdr:col>
      <xdr:colOff>114300</xdr:colOff>
      <xdr:row>55</xdr:row>
      <xdr:rowOff>79771</xdr:rowOff>
    </xdr:to>
    <xdr:sp macro="" textlink="">
      <xdr:nvSpPr>
        <xdr:cNvPr id="135" name="楕円 134"/>
        <xdr:cNvSpPr/>
      </xdr:nvSpPr>
      <xdr:spPr>
        <a:xfrm>
          <a:off x="4584700" y="94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1048</xdr:rowOff>
    </xdr:from>
    <xdr:ext cx="599010" cy="259045"/>
    <xdr:sp macro="" textlink="">
      <xdr:nvSpPr>
        <xdr:cNvPr id="136" name="総務費該当値テキスト"/>
        <xdr:cNvSpPr txBox="1"/>
      </xdr:nvSpPr>
      <xdr:spPr>
        <a:xfrm>
          <a:off x="4686300" y="925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166588</xdr:rowOff>
    </xdr:from>
    <xdr:to>
      <xdr:col>20</xdr:col>
      <xdr:colOff>38100</xdr:colOff>
      <xdr:row>53</xdr:row>
      <xdr:rowOff>96738</xdr:rowOff>
    </xdr:to>
    <xdr:sp macro="" textlink="">
      <xdr:nvSpPr>
        <xdr:cNvPr id="137" name="楕円 136"/>
        <xdr:cNvSpPr/>
      </xdr:nvSpPr>
      <xdr:spPr>
        <a:xfrm>
          <a:off x="3746500" y="90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113265</xdr:rowOff>
    </xdr:from>
    <xdr:ext cx="599010" cy="259045"/>
    <xdr:sp macro="" textlink="">
      <xdr:nvSpPr>
        <xdr:cNvPr id="138" name="テキスト ボックス 137"/>
        <xdr:cNvSpPr txBox="1"/>
      </xdr:nvSpPr>
      <xdr:spPr>
        <a:xfrm>
          <a:off x="3497795" y="885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2023</xdr:rowOff>
    </xdr:from>
    <xdr:to>
      <xdr:col>15</xdr:col>
      <xdr:colOff>101600</xdr:colOff>
      <xdr:row>52</xdr:row>
      <xdr:rowOff>103623</xdr:rowOff>
    </xdr:to>
    <xdr:sp macro="" textlink="">
      <xdr:nvSpPr>
        <xdr:cNvPr id="139" name="楕円 138"/>
        <xdr:cNvSpPr/>
      </xdr:nvSpPr>
      <xdr:spPr>
        <a:xfrm>
          <a:off x="2857500" y="89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120150</xdr:rowOff>
    </xdr:from>
    <xdr:ext cx="599010" cy="259045"/>
    <xdr:sp macro="" textlink="">
      <xdr:nvSpPr>
        <xdr:cNvPr id="140" name="テキスト ボックス 139"/>
        <xdr:cNvSpPr txBox="1"/>
      </xdr:nvSpPr>
      <xdr:spPr>
        <a:xfrm>
          <a:off x="2608795" y="869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83062</xdr:rowOff>
    </xdr:from>
    <xdr:to>
      <xdr:col>10</xdr:col>
      <xdr:colOff>165100</xdr:colOff>
      <xdr:row>53</xdr:row>
      <xdr:rowOff>13212</xdr:rowOff>
    </xdr:to>
    <xdr:sp macro="" textlink="">
      <xdr:nvSpPr>
        <xdr:cNvPr id="141" name="楕円 140"/>
        <xdr:cNvSpPr/>
      </xdr:nvSpPr>
      <xdr:spPr>
        <a:xfrm>
          <a:off x="1968500" y="899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29739</xdr:rowOff>
    </xdr:from>
    <xdr:ext cx="599010" cy="259045"/>
    <xdr:sp macro="" textlink="">
      <xdr:nvSpPr>
        <xdr:cNvPr id="142" name="テキスト ボックス 141"/>
        <xdr:cNvSpPr txBox="1"/>
      </xdr:nvSpPr>
      <xdr:spPr>
        <a:xfrm>
          <a:off x="1719795" y="877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5328</xdr:rowOff>
    </xdr:from>
    <xdr:to>
      <xdr:col>6</xdr:col>
      <xdr:colOff>38100</xdr:colOff>
      <xdr:row>54</xdr:row>
      <xdr:rowOff>106928</xdr:rowOff>
    </xdr:to>
    <xdr:sp macro="" textlink="">
      <xdr:nvSpPr>
        <xdr:cNvPr id="143" name="楕円 142"/>
        <xdr:cNvSpPr/>
      </xdr:nvSpPr>
      <xdr:spPr>
        <a:xfrm>
          <a:off x="1079500" y="92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123455</xdr:rowOff>
    </xdr:from>
    <xdr:ext cx="599010" cy="259045"/>
    <xdr:sp macro="" textlink="">
      <xdr:nvSpPr>
        <xdr:cNvPr id="144" name="テキスト ボックス 143"/>
        <xdr:cNvSpPr txBox="1"/>
      </xdr:nvSpPr>
      <xdr:spPr>
        <a:xfrm>
          <a:off x="830795" y="903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168732</xdr:rowOff>
    </xdr:from>
    <xdr:to>
      <xdr:col>24</xdr:col>
      <xdr:colOff>63500</xdr:colOff>
      <xdr:row>74</xdr:row>
      <xdr:rowOff>35829</xdr:rowOff>
    </xdr:to>
    <xdr:cxnSp macro="">
      <xdr:nvCxnSpPr>
        <xdr:cNvPr id="176" name="直線コネクタ 175"/>
        <xdr:cNvCxnSpPr/>
      </xdr:nvCxnSpPr>
      <xdr:spPr>
        <a:xfrm flipV="1">
          <a:off x="3797300" y="12513132"/>
          <a:ext cx="838200" cy="20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170202</xdr:rowOff>
    </xdr:from>
    <xdr:to>
      <xdr:col>19</xdr:col>
      <xdr:colOff>177800</xdr:colOff>
      <xdr:row>74</xdr:row>
      <xdr:rowOff>35829</xdr:rowOff>
    </xdr:to>
    <xdr:cxnSp macro="">
      <xdr:nvCxnSpPr>
        <xdr:cNvPr id="179" name="直線コネクタ 178"/>
        <xdr:cNvCxnSpPr/>
      </xdr:nvCxnSpPr>
      <xdr:spPr>
        <a:xfrm>
          <a:off x="2908300" y="12686052"/>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40183</xdr:rowOff>
    </xdr:from>
    <xdr:to>
      <xdr:col>15</xdr:col>
      <xdr:colOff>50800</xdr:colOff>
      <xdr:row>73</xdr:row>
      <xdr:rowOff>170202</xdr:rowOff>
    </xdr:to>
    <xdr:cxnSp macro="">
      <xdr:nvCxnSpPr>
        <xdr:cNvPr id="182" name="直線コネクタ 181"/>
        <xdr:cNvCxnSpPr/>
      </xdr:nvCxnSpPr>
      <xdr:spPr>
        <a:xfrm>
          <a:off x="2019300" y="12556033"/>
          <a:ext cx="889000" cy="1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40183</xdr:rowOff>
    </xdr:from>
    <xdr:to>
      <xdr:col>10</xdr:col>
      <xdr:colOff>114300</xdr:colOff>
      <xdr:row>74</xdr:row>
      <xdr:rowOff>101328</xdr:rowOff>
    </xdr:to>
    <xdr:cxnSp macro="">
      <xdr:nvCxnSpPr>
        <xdr:cNvPr id="185" name="直線コネクタ 184"/>
        <xdr:cNvCxnSpPr/>
      </xdr:nvCxnSpPr>
      <xdr:spPr>
        <a:xfrm flipV="1">
          <a:off x="1130300" y="12556033"/>
          <a:ext cx="889000" cy="23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8" name="フローチャート: 判断 187"/>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148414</xdr:rowOff>
    </xdr:from>
    <xdr:ext cx="599010" cy="259045"/>
    <xdr:sp macro="" textlink="">
      <xdr:nvSpPr>
        <xdr:cNvPr id="189" name="テキスト ボックス 188"/>
        <xdr:cNvSpPr txBox="1"/>
      </xdr:nvSpPr>
      <xdr:spPr>
        <a:xfrm>
          <a:off x="830795" y="128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117932</xdr:rowOff>
    </xdr:from>
    <xdr:to>
      <xdr:col>24</xdr:col>
      <xdr:colOff>114300</xdr:colOff>
      <xdr:row>73</xdr:row>
      <xdr:rowOff>48082</xdr:rowOff>
    </xdr:to>
    <xdr:sp macro="" textlink="">
      <xdr:nvSpPr>
        <xdr:cNvPr id="195" name="楕円 194"/>
        <xdr:cNvSpPr/>
      </xdr:nvSpPr>
      <xdr:spPr>
        <a:xfrm>
          <a:off x="4584700" y="124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140809</xdr:rowOff>
    </xdr:from>
    <xdr:ext cx="599010" cy="259045"/>
    <xdr:sp macro="" textlink="">
      <xdr:nvSpPr>
        <xdr:cNvPr id="196" name="民生費該当値テキスト"/>
        <xdr:cNvSpPr txBox="1"/>
      </xdr:nvSpPr>
      <xdr:spPr>
        <a:xfrm>
          <a:off x="4686300" y="1231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156479</xdr:rowOff>
    </xdr:from>
    <xdr:to>
      <xdr:col>20</xdr:col>
      <xdr:colOff>38100</xdr:colOff>
      <xdr:row>74</xdr:row>
      <xdr:rowOff>86629</xdr:rowOff>
    </xdr:to>
    <xdr:sp macro="" textlink="">
      <xdr:nvSpPr>
        <xdr:cNvPr id="197" name="楕円 196"/>
        <xdr:cNvSpPr/>
      </xdr:nvSpPr>
      <xdr:spPr>
        <a:xfrm>
          <a:off x="3746500" y="1267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103156</xdr:rowOff>
    </xdr:from>
    <xdr:ext cx="599010" cy="259045"/>
    <xdr:sp macro="" textlink="">
      <xdr:nvSpPr>
        <xdr:cNvPr id="198" name="テキスト ボックス 197"/>
        <xdr:cNvSpPr txBox="1"/>
      </xdr:nvSpPr>
      <xdr:spPr>
        <a:xfrm>
          <a:off x="3497795" y="124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119402</xdr:rowOff>
    </xdr:from>
    <xdr:to>
      <xdr:col>15</xdr:col>
      <xdr:colOff>101600</xdr:colOff>
      <xdr:row>74</xdr:row>
      <xdr:rowOff>49552</xdr:rowOff>
    </xdr:to>
    <xdr:sp macro="" textlink="">
      <xdr:nvSpPr>
        <xdr:cNvPr id="199" name="楕円 198"/>
        <xdr:cNvSpPr/>
      </xdr:nvSpPr>
      <xdr:spPr>
        <a:xfrm>
          <a:off x="2857500" y="1263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66079</xdr:rowOff>
    </xdr:from>
    <xdr:ext cx="599010" cy="259045"/>
    <xdr:sp macro="" textlink="">
      <xdr:nvSpPr>
        <xdr:cNvPr id="200" name="テキスト ボックス 199"/>
        <xdr:cNvSpPr txBox="1"/>
      </xdr:nvSpPr>
      <xdr:spPr>
        <a:xfrm>
          <a:off x="2608795" y="1241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160833</xdr:rowOff>
    </xdr:from>
    <xdr:to>
      <xdr:col>10</xdr:col>
      <xdr:colOff>165100</xdr:colOff>
      <xdr:row>73</xdr:row>
      <xdr:rowOff>90983</xdr:rowOff>
    </xdr:to>
    <xdr:sp macro="" textlink="">
      <xdr:nvSpPr>
        <xdr:cNvPr id="201" name="楕円 200"/>
        <xdr:cNvSpPr/>
      </xdr:nvSpPr>
      <xdr:spPr>
        <a:xfrm>
          <a:off x="1968500" y="125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107510</xdr:rowOff>
    </xdr:from>
    <xdr:ext cx="599010" cy="259045"/>
    <xdr:sp macro="" textlink="">
      <xdr:nvSpPr>
        <xdr:cNvPr id="202" name="テキスト ボックス 201"/>
        <xdr:cNvSpPr txBox="1"/>
      </xdr:nvSpPr>
      <xdr:spPr>
        <a:xfrm>
          <a:off x="1719795" y="1228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50528</xdr:rowOff>
    </xdr:from>
    <xdr:to>
      <xdr:col>6</xdr:col>
      <xdr:colOff>38100</xdr:colOff>
      <xdr:row>74</xdr:row>
      <xdr:rowOff>152128</xdr:rowOff>
    </xdr:to>
    <xdr:sp macro="" textlink="">
      <xdr:nvSpPr>
        <xdr:cNvPr id="203" name="楕円 202"/>
        <xdr:cNvSpPr/>
      </xdr:nvSpPr>
      <xdr:spPr>
        <a:xfrm>
          <a:off x="1079500" y="127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168655</xdr:rowOff>
    </xdr:from>
    <xdr:ext cx="599010" cy="259045"/>
    <xdr:sp macro="" textlink="">
      <xdr:nvSpPr>
        <xdr:cNvPr id="204" name="テキスト ボックス 203"/>
        <xdr:cNvSpPr txBox="1"/>
      </xdr:nvSpPr>
      <xdr:spPr>
        <a:xfrm>
          <a:off x="830795" y="1251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94095</xdr:rowOff>
    </xdr:from>
    <xdr:to>
      <xdr:col>24</xdr:col>
      <xdr:colOff>63500</xdr:colOff>
      <xdr:row>97</xdr:row>
      <xdr:rowOff>11340</xdr:rowOff>
    </xdr:to>
    <xdr:cxnSp macro="">
      <xdr:nvCxnSpPr>
        <xdr:cNvPr id="232" name="直線コネクタ 231"/>
        <xdr:cNvCxnSpPr/>
      </xdr:nvCxnSpPr>
      <xdr:spPr>
        <a:xfrm flipV="1">
          <a:off x="3797300" y="16553295"/>
          <a:ext cx="838200" cy="8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123013</xdr:rowOff>
    </xdr:from>
    <xdr:to>
      <xdr:col>19</xdr:col>
      <xdr:colOff>177800</xdr:colOff>
      <xdr:row>97</xdr:row>
      <xdr:rowOff>11340</xdr:rowOff>
    </xdr:to>
    <xdr:cxnSp macro="">
      <xdr:nvCxnSpPr>
        <xdr:cNvPr id="235" name="直線コネクタ 234"/>
        <xdr:cNvCxnSpPr/>
      </xdr:nvCxnSpPr>
      <xdr:spPr>
        <a:xfrm>
          <a:off x="2908300" y="16410763"/>
          <a:ext cx="889000" cy="2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148867</xdr:rowOff>
    </xdr:from>
    <xdr:to>
      <xdr:col>15</xdr:col>
      <xdr:colOff>50800</xdr:colOff>
      <xdr:row>95</xdr:row>
      <xdr:rowOff>123013</xdr:rowOff>
    </xdr:to>
    <xdr:cxnSp macro="">
      <xdr:nvCxnSpPr>
        <xdr:cNvPr id="238" name="直線コネクタ 237"/>
        <xdr:cNvCxnSpPr/>
      </xdr:nvCxnSpPr>
      <xdr:spPr>
        <a:xfrm>
          <a:off x="2019300" y="16093717"/>
          <a:ext cx="889000" cy="3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148867</xdr:rowOff>
    </xdr:from>
    <xdr:to>
      <xdr:col>10</xdr:col>
      <xdr:colOff>114300</xdr:colOff>
      <xdr:row>95</xdr:row>
      <xdr:rowOff>25011</xdr:rowOff>
    </xdr:to>
    <xdr:cxnSp macro="">
      <xdr:nvCxnSpPr>
        <xdr:cNvPr id="241" name="直線コネクタ 240"/>
        <xdr:cNvCxnSpPr/>
      </xdr:nvCxnSpPr>
      <xdr:spPr>
        <a:xfrm flipV="1">
          <a:off x="1130300" y="16093717"/>
          <a:ext cx="889000" cy="21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96490</xdr:rowOff>
    </xdr:from>
    <xdr:to>
      <xdr:col>6</xdr:col>
      <xdr:colOff>38100</xdr:colOff>
      <xdr:row>96</xdr:row>
      <xdr:rowOff>26640</xdr:rowOff>
    </xdr:to>
    <xdr:sp macro="" textlink="">
      <xdr:nvSpPr>
        <xdr:cNvPr id="244" name="フローチャート: 判断 243"/>
        <xdr:cNvSpPr/>
      </xdr:nvSpPr>
      <xdr:spPr>
        <a:xfrm>
          <a:off x="1079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17767</xdr:rowOff>
    </xdr:from>
    <xdr:ext cx="534377" cy="259045"/>
    <xdr:sp macro="" textlink="">
      <xdr:nvSpPr>
        <xdr:cNvPr id="245" name="テキスト ボックス 244"/>
        <xdr:cNvSpPr txBox="1"/>
      </xdr:nvSpPr>
      <xdr:spPr>
        <a:xfrm>
          <a:off x="863111" y="164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43295</xdr:rowOff>
    </xdr:from>
    <xdr:to>
      <xdr:col>24</xdr:col>
      <xdr:colOff>114300</xdr:colOff>
      <xdr:row>96</xdr:row>
      <xdr:rowOff>144895</xdr:rowOff>
    </xdr:to>
    <xdr:sp macro="" textlink="">
      <xdr:nvSpPr>
        <xdr:cNvPr id="251" name="楕円 250"/>
        <xdr:cNvSpPr/>
      </xdr:nvSpPr>
      <xdr:spPr>
        <a:xfrm>
          <a:off x="4584700" y="165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21722</xdr:rowOff>
    </xdr:from>
    <xdr:ext cx="534377" cy="259045"/>
    <xdr:sp macro="" textlink="">
      <xdr:nvSpPr>
        <xdr:cNvPr id="252" name="衛生費該当値テキスト"/>
        <xdr:cNvSpPr txBox="1"/>
      </xdr:nvSpPr>
      <xdr:spPr>
        <a:xfrm>
          <a:off x="4686300"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131990</xdr:rowOff>
    </xdr:from>
    <xdr:to>
      <xdr:col>20</xdr:col>
      <xdr:colOff>38100</xdr:colOff>
      <xdr:row>97</xdr:row>
      <xdr:rowOff>62140</xdr:rowOff>
    </xdr:to>
    <xdr:sp macro="" textlink="">
      <xdr:nvSpPr>
        <xdr:cNvPr id="253" name="楕円 252"/>
        <xdr:cNvSpPr/>
      </xdr:nvSpPr>
      <xdr:spPr>
        <a:xfrm>
          <a:off x="3746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53267</xdr:rowOff>
    </xdr:from>
    <xdr:ext cx="534377" cy="259045"/>
    <xdr:sp macro="" textlink="">
      <xdr:nvSpPr>
        <xdr:cNvPr id="254" name="テキスト ボックス 253"/>
        <xdr:cNvSpPr txBox="1"/>
      </xdr:nvSpPr>
      <xdr:spPr>
        <a:xfrm>
          <a:off x="3530111" y="166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72213</xdr:rowOff>
    </xdr:from>
    <xdr:to>
      <xdr:col>15</xdr:col>
      <xdr:colOff>101600</xdr:colOff>
      <xdr:row>96</xdr:row>
      <xdr:rowOff>2363</xdr:rowOff>
    </xdr:to>
    <xdr:sp macro="" textlink="">
      <xdr:nvSpPr>
        <xdr:cNvPr id="255" name="楕円 254"/>
        <xdr:cNvSpPr/>
      </xdr:nvSpPr>
      <xdr:spPr>
        <a:xfrm>
          <a:off x="2857500" y="163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18890</xdr:rowOff>
    </xdr:from>
    <xdr:ext cx="534377" cy="259045"/>
    <xdr:sp macro="" textlink="">
      <xdr:nvSpPr>
        <xdr:cNvPr id="256" name="テキスト ボックス 255"/>
        <xdr:cNvSpPr txBox="1"/>
      </xdr:nvSpPr>
      <xdr:spPr>
        <a:xfrm>
          <a:off x="2641111" y="161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98067</xdr:rowOff>
    </xdr:from>
    <xdr:to>
      <xdr:col>10</xdr:col>
      <xdr:colOff>165100</xdr:colOff>
      <xdr:row>94</xdr:row>
      <xdr:rowOff>28217</xdr:rowOff>
    </xdr:to>
    <xdr:sp macro="" textlink="">
      <xdr:nvSpPr>
        <xdr:cNvPr id="257" name="楕円 256"/>
        <xdr:cNvSpPr/>
      </xdr:nvSpPr>
      <xdr:spPr>
        <a:xfrm>
          <a:off x="1968500" y="160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44744</xdr:rowOff>
    </xdr:from>
    <xdr:ext cx="534377" cy="259045"/>
    <xdr:sp macro="" textlink="">
      <xdr:nvSpPr>
        <xdr:cNvPr id="258" name="テキスト ボックス 257"/>
        <xdr:cNvSpPr txBox="1"/>
      </xdr:nvSpPr>
      <xdr:spPr>
        <a:xfrm>
          <a:off x="1752111" y="158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145661</xdr:rowOff>
    </xdr:from>
    <xdr:to>
      <xdr:col>6</xdr:col>
      <xdr:colOff>38100</xdr:colOff>
      <xdr:row>95</xdr:row>
      <xdr:rowOff>75811</xdr:rowOff>
    </xdr:to>
    <xdr:sp macro="" textlink="">
      <xdr:nvSpPr>
        <xdr:cNvPr id="259" name="楕円 258"/>
        <xdr:cNvSpPr/>
      </xdr:nvSpPr>
      <xdr:spPr>
        <a:xfrm>
          <a:off x="1079500" y="162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92338</xdr:rowOff>
    </xdr:from>
    <xdr:ext cx="534377" cy="259045"/>
    <xdr:sp macro="" textlink="">
      <xdr:nvSpPr>
        <xdr:cNvPr id="260" name="テキスト ボックス 259"/>
        <xdr:cNvSpPr txBox="1"/>
      </xdr:nvSpPr>
      <xdr:spPr>
        <a:xfrm>
          <a:off x="863111" y="160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111068</xdr:rowOff>
    </xdr:from>
    <xdr:to>
      <xdr:col>55</xdr:col>
      <xdr:colOff>0</xdr:colOff>
      <xdr:row>37</xdr:row>
      <xdr:rowOff>125527</xdr:rowOff>
    </xdr:to>
    <xdr:cxnSp macro="">
      <xdr:nvCxnSpPr>
        <xdr:cNvPr id="285" name="直線コネクタ 284"/>
        <xdr:cNvCxnSpPr/>
      </xdr:nvCxnSpPr>
      <xdr:spPr>
        <a:xfrm flipV="1">
          <a:off x="9639300" y="6454718"/>
          <a:ext cx="8382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125527</xdr:rowOff>
    </xdr:from>
    <xdr:to>
      <xdr:col>50</xdr:col>
      <xdr:colOff>114300</xdr:colOff>
      <xdr:row>37</xdr:row>
      <xdr:rowOff>130099</xdr:rowOff>
    </xdr:to>
    <xdr:cxnSp macro="">
      <xdr:nvCxnSpPr>
        <xdr:cNvPr id="288" name="直線コネクタ 287"/>
        <xdr:cNvCxnSpPr/>
      </xdr:nvCxnSpPr>
      <xdr:spPr>
        <a:xfrm flipV="1">
          <a:off x="8750300" y="64691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2426</xdr:rowOff>
    </xdr:from>
    <xdr:to>
      <xdr:col>45</xdr:col>
      <xdr:colOff>177800</xdr:colOff>
      <xdr:row>37</xdr:row>
      <xdr:rowOff>130099</xdr:rowOff>
    </xdr:to>
    <xdr:cxnSp macro="">
      <xdr:nvCxnSpPr>
        <xdr:cNvPr id="291" name="直線コネクタ 290"/>
        <xdr:cNvCxnSpPr/>
      </xdr:nvCxnSpPr>
      <xdr:spPr>
        <a:xfrm>
          <a:off x="7861300" y="6346076"/>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87294</xdr:rowOff>
    </xdr:from>
    <xdr:to>
      <xdr:col>41</xdr:col>
      <xdr:colOff>50800</xdr:colOff>
      <xdr:row>37</xdr:row>
      <xdr:rowOff>2426</xdr:rowOff>
    </xdr:to>
    <xdr:cxnSp macro="">
      <xdr:nvCxnSpPr>
        <xdr:cNvPr id="294" name="直線コネクタ 293"/>
        <xdr:cNvCxnSpPr/>
      </xdr:nvCxnSpPr>
      <xdr:spPr>
        <a:xfrm>
          <a:off x="6972300" y="6259494"/>
          <a:ext cx="8890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75870</xdr:rowOff>
    </xdr:from>
    <xdr:to>
      <xdr:col>36</xdr:col>
      <xdr:colOff>165100</xdr:colOff>
      <xdr:row>38</xdr:row>
      <xdr:rowOff>6020</xdr:rowOff>
    </xdr:to>
    <xdr:sp macro="" textlink="">
      <xdr:nvSpPr>
        <xdr:cNvPr id="297" name="フローチャート: 判断 296"/>
        <xdr:cNvSpPr/>
      </xdr:nvSpPr>
      <xdr:spPr>
        <a:xfrm>
          <a:off x="6921500" y="64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168597</xdr:rowOff>
    </xdr:from>
    <xdr:ext cx="469744" cy="259045"/>
    <xdr:sp macro="" textlink="">
      <xdr:nvSpPr>
        <xdr:cNvPr id="298" name="テキスト ボックス 297"/>
        <xdr:cNvSpPr txBox="1"/>
      </xdr:nvSpPr>
      <xdr:spPr>
        <a:xfrm>
          <a:off x="6737428" y="65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60268</xdr:rowOff>
    </xdr:from>
    <xdr:to>
      <xdr:col>55</xdr:col>
      <xdr:colOff>50800</xdr:colOff>
      <xdr:row>37</xdr:row>
      <xdr:rowOff>161868</xdr:rowOff>
    </xdr:to>
    <xdr:sp macro="" textlink="">
      <xdr:nvSpPr>
        <xdr:cNvPr id="304" name="楕円 303"/>
        <xdr:cNvSpPr/>
      </xdr:nvSpPr>
      <xdr:spPr>
        <a:xfrm>
          <a:off x="10426700" y="64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19645</xdr:rowOff>
    </xdr:from>
    <xdr:ext cx="469744" cy="259045"/>
    <xdr:sp macro="" textlink="">
      <xdr:nvSpPr>
        <xdr:cNvPr id="305" name="労働費該当値テキスト"/>
        <xdr:cNvSpPr txBox="1"/>
      </xdr:nvSpPr>
      <xdr:spPr>
        <a:xfrm>
          <a:off x="10528300" y="61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74727</xdr:rowOff>
    </xdr:from>
    <xdr:to>
      <xdr:col>50</xdr:col>
      <xdr:colOff>165100</xdr:colOff>
      <xdr:row>38</xdr:row>
      <xdr:rowOff>4877</xdr:rowOff>
    </xdr:to>
    <xdr:sp macro="" textlink="">
      <xdr:nvSpPr>
        <xdr:cNvPr id="306" name="楕円 305"/>
        <xdr:cNvSpPr/>
      </xdr:nvSpPr>
      <xdr:spPr>
        <a:xfrm>
          <a:off x="9588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167453</xdr:rowOff>
    </xdr:from>
    <xdr:ext cx="469744" cy="259045"/>
    <xdr:sp macro="" textlink="">
      <xdr:nvSpPr>
        <xdr:cNvPr id="307" name="テキスト ボックス 306"/>
        <xdr:cNvSpPr txBox="1"/>
      </xdr:nvSpPr>
      <xdr:spPr>
        <a:xfrm>
          <a:off x="9404428" y="65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79299</xdr:rowOff>
    </xdr:from>
    <xdr:to>
      <xdr:col>46</xdr:col>
      <xdr:colOff>38100</xdr:colOff>
      <xdr:row>38</xdr:row>
      <xdr:rowOff>9449</xdr:rowOff>
    </xdr:to>
    <xdr:sp macro="" textlink="">
      <xdr:nvSpPr>
        <xdr:cNvPr id="308" name="楕円 307"/>
        <xdr:cNvSpPr/>
      </xdr:nvSpPr>
      <xdr:spPr>
        <a:xfrm>
          <a:off x="8699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576</xdr:rowOff>
    </xdr:from>
    <xdr:ext cx="469744" cy="259045"/>
    <xdr:sp macro="" textlink="">
      <xdr:nvSpPr>
        <xdr:cNvPr id="309" name="テキスト ボックス 308"/>
        <xdr:cNvSpPr txBox="1"/>
      </xdr:nvSpPr>
      <xdr:spPr>
        <a:xfrm>
          <a:off x="8515428"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123076</xdr:rowOff>
    </xdr:from>
    <xdr:to>
      <xdr:col>41</xdr:col>
      <xdr:colOff>101600</xdr:colOff>
      <xdr:row>37</xdr:row>
      <xdr:rowOff>53226</xdr:rowOff>
    </xdr:to>
    <xdr:sp macro="" textlink="">
      <xdr:nvSpPr>
        <xdr:cNvPr id="310" name="楕円 309"/>
        <xdr:cNvSpPr/>
      </xdr:nvSpPr>
      <xdr:spPr>
        <a:xfrm>
          <a:off x="78105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69753</xdr:rowOff>
    </xdr:from>
    <xdr:ext cx="469744" cy="259045"/>
    <xdr:sp macro="" textlink="">
      <xdr:nvSpPr>
        <xdr:cNvPr id="311" name="テキスト ボックス 310"/>
        <xdr:cNvSpPr txBox="1"/>
      </xdr:nvSpPr>
      <xdr:spPr>
        <a:xfrm>
          <a:off x="7626428" y="607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36494</xdr:rowOff>
    </xdr:from>
    <xdr:to>
      <xdr:col>36</xdr:col>
      <xdr:colOff>165100</xdr:colOff>
      <xdr:row>36</xdr:row>
      <xdr:rowOff>138094</xdr:rowOff>
    </xdr:to>
    <xdr:sp macro="" textlink="">
      <xdr:nvSpPr>
        <xdr:cNvPr id="312" name="楕円 311"/>
        <xdr:cNvSpPr/>
      </xdr:nvSpPr>
      <xdr:spPr>
        <a:xfrm>
          <a:off x="6921500" y="62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154621</xdr:rowOff>
    </xdr:from>
    <xdr:ext cx="469744" cy="259045"/>
    <xdr:sp macro="" textlink="">
      <xdr:nvSpPr>
        <xdr:cNvPr id="313" name="テキスト ボックス 312"/>
        <xdr:cNvSpPr txBox="1"/>
      </xdr:nvSpPr>
      <xdr:spPr>
        <a:xfrm>
          <a:off x="6737428" y="59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49936</xdr:rowOff>
    </xdr:from>
    <xdr:to>
      <xdr:col>55</xdr:col>
      <xdr:colOff>0</xdr:colOff>
      <xdr:row>57</xdr:row>
      <xdr:rowOff>72872</xdr:rowOff>
    </xdr:to>
    <xdr:cxnSp macro="">
      <xdr:nvCxnSpPr>
        <xdr:cNvPr id="344" name="直線コネクタ 343"/>
        <xdr:cNvCxnSpPr/>
      </xdr:nvCxnSpPr>
      <xdr:spPr>
        <a:xfrm flipV="1">
          <a:off x="9639300" y="9822586"/>
          <a:ext cx="8382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161199</xdr:rowOff>
    </xdr:from>
    <xdr:to>
      <xdr:col>50</xdr:col>
      <xdr:colOff>114300</xdr:colOff>
      <xdr:row>57</xdr:row>
      <xdr:rowOff>72872</xdr:rowOff>
    </xdr:to>
    <xdr:cxnSp macro="">
      <xdr:nvCxnSpPr>
        <xdr:cNvPr id="347" name="直線コネクタ 346"/>
        <xdr:cNvCxnSpPr/>
      </xdr:nvCxnSpPr>
      <xdr:spPr>
        <a:xfrm>
          <a:off x="8750300" y="9762399"/>
          <a:ext cx="889000" cy="8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43481</xdr:rowOff>
    </xdr:from>
    <xdr:to>
      <xdr:col>45</xdr:col>
      <xdr:colOff>177800</xdr:colOff>
      <xdr:row>56</xdr:row>
      <xdr:rowOff>161199</xdr:rowOff>
    </xdr:to>
    <xdr:cxnSp macro="">
      <xdr:nvCxnSpPr>
        <xdr:cNvPr id="350" name="直線コネクタ 349"/>
        <xdr:cNvCxnSpPr/>
      </xdr:nvCxnSpPr>
      <xdr:spPr>
        <a:xfrm>
          <a:off x="7861300" y="9644681"/>
          <a:ext cx="889000" cy="11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149747</xdr:rowOff>
    </xdr:from>
    <xdr:to>
      <xdr:col>41</xdr:col>
      <xdr:colOff>50800</xdr:colOff>
      <xdr:row>56</xdr:row>
      <xdr:rowOff>43481</xdr:rowOff>
    </xdr:to>
    <xdr:cxnSp macro="">
      <xdr:nvCxnSpPr>
        <xdr:cNvPr id="353" name="直線コネクタ 352"/>
        <xdr:cNvCxnSpPr/>
      </xdr:nvCxnSpPr>
      <xdr:spPr>
        <a:xfrm>
          <a:off x="6972300" y="9579497"/>
          <a:ext cx="8890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81879</xdr:rowOff>
    </xdr:from>
    <xdr:to>
      <xdr:col>36</xdr:col>
      <xdr:colOff>165100</xdr:colOff>
      <xdr:row>58</xdr:row>
      <xdr:rowOff>12029</xdr:rowOff>
    </xdr:to>
    <xdr:sp macro="" textlink="">
      <xdr:nvSpPr>
        <xdr:cNvPr id="356" name="フローチャート: 判断 355"/>
        <xdr:cNvSpPr/>
      </xdr:nvSpPr>
      <xdr:spPr>
        <a:xfrm>
          <a:off x="6921500" y="985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3156</xdr:rowOff>
    </xdr:from>
    <xdr:ext cx="534377" cy="259045"/>
    <xdr:sp macro="" textlink="">
      <xdr:nvSpPr>
        <xdr:cNvPr id="357" name="テキスト ボックス 356"/>
        <xdr:cNvSpPr txBox="1"/>
      </xdr:nvSpPr>
      <xdr:spPr>
        <a:xfrm>
          <a:off x="6705111" y="99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170586</xdr:rowOff>
    </xdr:from>
    <xdr:to>
      <xdr:col>55</xdr:col>
      <xdr:colOff>50800</xdr:colOff>
      <xdr:row>57</xdr:row>
      <xdr:rowOff>100736</xdr:rowOff>
    </xdr:to>
    <xdr:sp macro="" textlink="">
      <xdr:nvSpPr>
        <xdr:cNvPr id="363" name="楕円 362"/>
        <xdr:cNvSpPr/>
      </xdr:nvSpPr>
      <xdr:spPr>
        <a:xfrm>
          <a:off x="10426700" y="97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22013</xdr:rowOff>
    </xdr:from>
    <xdr:ext cx="534377" cy="259045"/>
    <xdr:sp macro="" textlink="">
      <xdr:nvSpPr>
        <xdr:cNvPr id="364" name="農林水産業費該当値テキスト"/>
        <xdr:cNvSpPr txBox="1"/>
      </xdr:nvSpPr>
      <xdr:spPr>
        <a:xfrm>
          <a:off x="10528300" y="96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22072</xdr:rowOff>
    </xdr:from>
    <xdr:to>
      <xdr:col>50</xdr:col>
      <xdr:colOff>165100</xdr:colOff>
      <xdr:row>57</xdr:row>
      <xdr:rowOff>123672</xdr:rowOff>
    </xdr:to>
    <xdr:sp macro="" textlink="">
      <xdr:nvSpPr>
        <xdr:cNvPr id="365" name="楕円 364"/>
        <xdr:cNvSpPr/>
      </xdr:nvSpPr>
      <xdr:spPr>
        <a:xfrm>
          <a:off x="9588500" y="97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140199</xdr:rowOff>
    </xdr:from>
    <xdr:ext cx="534377" cy="259045"/>
    <xdr:sp macro="" textlink="">
      <xdr:nvSpPr>
        <xdr:cNvPr id="366" name="テキスト ボックス 365"/>
        <xdr:cNvSpPr txBox="1"/>
      </xdr:nvSpPr>
      <xdr:spPr>
        <a:xfrm>
          <a:off x="9372111" y="95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110399</xdr:rowOff>
    </xdr:from>
    <xdr:to>
      <xdr:col>46</xdr:col>
      <xdr:colOff>38100</xdr:colOff>
      <xdr:row>57</xdr:row>
      <xdr:rowOff>40549</xdr:rowOff>
    </xdr:to>
    <xdr:sp macro="" textlink="">
      <xdr:nvSpPr>
        <xdr:cNvPr id="367" name="楕円 366"/>
        <xdr:cNvSpPr/>
      </xdr:nvSpPr>
      <xdr:spPr>
        <a:xfrm>
          <a:off x="8699500" y="9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57076</xdr:rowOff>
    </xdr:from>
    <xdr:ext cx="534377" cy="259045"/>
    <xdr:sp macro="" textlink="">
      <xdr:nvSpPr>
        <xdr:cNvPr id="368" name="テキスト ボックス 367"/>
        <xdr:cNvSpPr txBox="1"/>
      </xdr:nvSpPr>
      <xdr:spPr>
        <a:xfrm>
          <a:off x="8483111" y="94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164131</xdr:rowOff>
    </xdr:from>
    <xdr:to>
      <xdr:col>41</xdr:col>
      <xdr:colOff>101600</xdr:colOff>
      <xdr:row>56</xdr:row>
      <xdr:rowOff>94281</xdr:rowOff>
    </xdr:to>
    <xdr:sp macro="" textlink="">
      <xdr:nvSpPr>
        <xdr:cNvPr id="369" name="楕円 368"/>
        <xdr:cNvSpPr/>
      </xdr:nvSpPr>
      <xdr:spPr>
        <a:xfrm>
          <a:off x="7810500" y="959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110808</xdr:rowOff>
    </xdr:from>
    <xdr:ext cx="534377" cy="259045"/>
    <xdr:sp macro="" textlink="">
      <xdr:nvSpPr>
        <xdr:cNvPr id="370" name="テキスト ボックス 369"/>
        <xdr:cNvSpPr txBox="1"/>
      </xdr:nvSpPr>
      <xdr:spPr>
        <a:xfrm>
          <a:off x="7594111" y="936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98947</xdr:rowOff>
    </xdr:from>
    <xdr:to>
      <xdr:col>36</xdr:col>
      <xdr:colOff>165100</xdr:colOff>
      <xdr:row>56</xdr:row>
      <xdr:rowOff>29097</xdr:rowOff>
    </xdr:to>
    <xdr:sp macro="" textlink="">
      <xdr:nvSpPr>
        <xdr:cNvPr id="371" name="楕円 370"/>
        <xdr:cNvSpPr/>
      </xdr:nvSpPr>
      <xdr:spPr>
        <a:xfrm>
          <a:off x="6921500" y="95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45624</xdr:rowOff>
    </xdr:from>
    <xdr:ext cx="534377" cy="259045"/>
    <xdr:sp macro="" textlink="">
      <xdr:nvSpPr>
        <xdr:cNvPr id="372" name="テキスト ボックス 371"/>
        <xdr:cNvSpPr txBox="1"/>
      </xdr:nvSpPr>
      <xdr:spPr>
        <a:xfrm>
          <a:off x="6705111" y="93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166263</xdr:rowOff>
    </xdr:from>
    <xdr:to>
      <xdr:col>55</xdr:col>
      <xdr:colOff>0</xdr:colOff>
      <xdr:row>75</xdr:row>
      <xdr:rowOff>147220</xdr:rowOff>
    </xdr:to>
    <xdr:cxnSp macro="">
      <xdr:nvCxnSpPr>
        <xdr:cNvPr id="399" name="直線コネクタ 398"/>
        <xdr:cNvCxnSpPr/>
      </xdr:nvCxnSpPr>
      <xdr:spPr>
        <a:xfrm>
          <a:off x="9639300" y="12853563"/>
          <a:ext cx="838200" cy="1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166263</xdr:rowOff>
    </xdr:from>
    <xdr:to>
      <xdr:col>50</xdr:col>
      <xdr:colOff>114300</xdr:colOff>
      <xdr:row>75</xdr:row>
      <xdr:rowOff>2220</xdr:rowOff>
    </xdr:to>
    <xdr:cxnSp macro="">
      <xdr:nvCxnSpPr>
        <xdr:cNvPr id="402" name="直線コネクタ 401"/>
        <xdr:cNvCxnSpPr/>
      </xdr:nvCxnSpPr>
      <xdr:spPr>
        <a:xfrm flipV="1">
          <a:off x="8750300" y="12853563"/>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155862</xdr:rowOff>
    </xdr:from>
    <xdr:to>
      <xdr:col>45</xdr:col>
      <xdr:colOff>177800</xdr:colOff>
      <xdr:row>75</xdr:row>
      <xdr:rowOff>2220</xdr:rowOff>
    </xdr:to>
    <xdr:cxnSp macro="">
      <xdr:nvCxnSpPr>
        <xdr:cNvPr id="405" name="直線コネクタ 404"/>
        <xdr:cNvCxnSpPr/>
      </xdr:nvCxnSpPr>
      <xdr:spPr>
        <a:xfrm>
          <a:off x="7861300" y="12157362"/>
          <a:ext cx="889000" cy="70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155862</xdr:rowOff>
    </xdr:from>
    <xdr:to>
      <xdr:col>41</xdr:col>
      <xdr:colOff>50800</xdr:colOff>
      <xdr:row>75</xdr:row>
      <xdr:rowOff>54158</xdr:rowOff>
    </xdr:to>
    <xdr:cxnSp macro="">
      <xdr:nvCxnSpPr>
        <xdr:cNvPr id="408" name="直線コネクタ 407"/>
        <xdr:cNvCxnSpPr/>
      </xdr:nvCxnSpPr>
      <xdr:spPr>
        <a:xfrm flipV="1">
          <a:off x="6972300" y="12157362"/>
          <a:ext cx="889000" cy="75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117086</xdr:rowOff>
    </xdr:from>
    <xdr:to>
      <xdr:col>36</xdr:col>
      <xdr:colOff>165100</xdr:colOff>
      <xdr:row>77</xdr:row>
      <xdr:rowOff>47236</xdr:rowOff>
    </xdr:to>
    <xdr:sp macro="" textlink="">
      <xdr:nvSpPr>
        <xdr:cNvPr id="411" name="フローチャート: 判断 410"/>
        <xdr:cNvSpPr/>
      </xdr:nvSpPr>
      <xdr:spPr>
        <a:xfrm>
          <a:off x="6921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38363</xdr:rowOff>
    </xdr:from>
    <xdr:ext cx="534377" cy="259045"/>
    <xdr:sp macro="" textlink="">
      <xdr:nvSpPr>
        <xdr:cNvPr id="412" name="テキスト ボックス 411"/>
        <xdr:cNvSpPr txBox="1"/>
      </xdr:nvSpPr>
      <xdr:spPr>
        <a:xfrm>
          <a:off x="6705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96421</xdr:rowOff>
    </xdr:from>
    <xdr:to>
      <xdr:col>55</xdr:col>
      <xdr:colOff>50800</xdr:colOff>
      <xdr:row>76</xdr:row>
      <xdr:rowOff>26572</xdr:rowOff>
    </xdr:to>
    <xdr:sp macro="" textlink="">
      <xdr:nvSpPr>
        <xdr:cNvPr id="418" name="楕円 417"/>
        <xdr:cNvSpPr/>
      </xdr:nvSpPr>
      <xdr:spPr>
        <a:xfrm>
          <a:off x="10426700" y="129551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119298</xdr:rowOff>
    </xdr:from>
    <xdr:ext cx="534377" cy="259045"/>
    <xdr:sp macro="" textlink="">
      <xdr:nvSpPr>
        <xdr:cNvPr id="419" name="商工費該当値テキスト"/>
        <xdr:cNvSpPr txBox="1"/>
      </xdr:nvSpPr>
      <xdr:spPr>
        <a:xfrm>
          <a:off x="10528300" y="128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115463</xdr:rowOff>
    </xdr:from>
    <xdr:to>
      <xdr:col>50</xdr:col>
      <xdr:colOff>165100</xdr:colOff>
      <xdr:row>75</xdr:row>
      <xdr:rowOff>45613</xdr:rowOff>
    </xdr:to>
    <xdr:sp macro="" textlink="">
      <xdr:nvSpPr>
        <xdr:cNvPr id="420" name="楕円 419"/>
        <xdr:cNvSpPr/>
      </xdr:nvSpPr>
      <xdr:spPr>
        <a:xfrm>
          <a:off x="9588500" y="128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62140</xdr:rowOff>
    </xdr:from>
    <xdr:ext cx="534377" cy="259045"/>
    <xdr:sp macro="" textlink="">
      <xdr:nvSpPr>
        <xdr:cNvPr id="421" name="テキスト ボックス 420"/>
        <xdr:cNvSpPr txBox="1"/>
      </xdr:nvSpPr>
      <xdr:spPr>
        <a:xfrm>
          <a:off x="9372111" y="125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122870</xdr:rowOff>
    </xdr:from>
    <xdr:to>
      <xdr:col>46</xdr:col>
      <xdr:colOff>38100</xdr:colOff>
      <xdr:row>75</xdr:row>
      <xdr:rowOff>53020</xdr:rowOff>
    </xdr:to>
    <xdr:sp macro="" textlink="">
      <xdr:nvSpPr>
        <xdr:cNvPr id="422" name="楕円 421"/>
        <xdr:cNvSpPr/>
      </xdr:nvSpPr>
      <xdr:spPr>
        <a:xfrm>
          <a:off x="8699500" y="1281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69547</xdr:rowOff>
    </xdr:from>
    <xdr:ext cx="534377" cy="259045"/>
    <xdr:sp macro="" textlink="">
      <xdr:nvSpPr>
        <xdr:cNvPr id="423" name="テキスト ボックス 422"/>
        <xdr:cNvSpPr txBox="1"/>
      </xdr:nvSpPr>
      <xdr:spPr>
        <a:xfrm>
          <a:off x="8483111" y="1258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105062</xdr:rowOff>
    </xdr:from>
    <xdr:to>
      <xdr:col>41</xdr:col>
      <xdr:colOff>101600</xdr:colOff>
      <xdr:row>71</xdr:row>
      <xdr:rowOff>35212</xdr:rowOff>
    </xdr:to>
    <xdr:sp macro="" textlink="">
      <xdr:nvSpPr>
        <xdr:cNvPr id="424" name="楕円 423"/>
        <xdr:cNvSpPr/>
      </xdr:nvSpPr>
      <xdr:spPr>
        <a:xfrm>
          <a:off x="7810500" y="121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51739</xdr:rowOff>
    </xdr:from>
    <xdr:ext cx="534377" cy="259045"/>
    <xdr:sp macro="" textlink="">
      <xdr:nvSpPr>
        <xdr:cNvPr id="425" name="テキスト ボックス 424"/>
        <xdr:cNvSpPr txBox="1"/>
      </xdr:nvSpPr>
      <xdr:spPr>
        <a:xfrm>
          <a:off x="7594111" y="118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3358</xdr:rowOff>
    </xdr:from>
    <xdr:to>
      <xdr:col>36</xdr:col>
      <xdr:colOff>165100</xdr:colOff>
      <xdr:row>75</xdr:row>
      <xdr:rowOff>104958</xdr:rowOff>
    </xdr:to>
    <xdr:sp macro="" textlink="">
      <xdr:nvSpPr>
        <xdr:cNvPr id="426" name="楕円 425"/>
        <xdr:cNvSpPr/>
      </xdr:nvSpPr>
      <xdr:spPr>
        <a:xfrm>
          <a:off x="6921500" y="128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121485</xdr:rowOff>
    </xdr:from>
    <xdr:ext cx="534377" cy="259045"/>
    <xdr:sp macro="" textlink="">
      <xdr:nvSpPr>
        <xdr:cNvPr id="427" name="テキスト ボックス 426"/>
        <xdr:cNvSpPr txBox="1"/>
      </xdr:nvSpPr>
      <xdr:spPr>
        <a:xfrm>
          <a:off x="6705111" y="1263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80911</xdr:rowOff>
    </xdr:from>
    <xdr:to>
      <xdr:col>55</xdr:col>
      <xdr:colOff>0</xdr:colOff>
      <xdr:row>96</xdr:row>
      <xdr:rowOff>111148</xdr:rowOff>
    </xdr:to>
    <xdr:cxnSp macro="">
      <xdr:nvCxnSpPr>
        <xdr:cNvPr id="456" name="直線コネクタ 455"/>
        <xdr:cNvCxnSpPr/>
      </xdr:nvCxnSpPr>
      <xdr:spPr>
        <a:xfrm>
          <a:off x="9639300" y="16540111"/>
          <a:ext cx="838200" cy="3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131638</xdr:rowOff>
    </xdr:from>
    <xdr:to>
      <xdr:col>50</xdr:col>
      <xdr:colOff>114300</xdr:colOff>
      <xdr:row>96</xdr:row>
      <xdr:rowOff>80911</xdr:rowOff>
    </xdr:to>
    <xdr:cxnSp macro="">
      <xdr:nvCxnSpPr>
        <xdr:cNvPr id="459" name="直線コネクタ 458"/>
        <xdr:cNvCxnSpPr/>
      </xdr:nvCxnSpPr>
      <xdr:spPr>
        <a:xfrm>
          <a:off x="8750300" y="16419388"/>
          <a:ext cx="889000" cy="1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123569</xdr:rowOff>
    </xdr:from>
    <xdr:to>
      <xdr:col>45</xdr:col>
      <xdr:colOff>177800</xdr:colOff>
      <xdr:row>95</xdr:row>
      <xdr:rowOff>131638</xdr:rowOff>
    </xdr:to>
    <xdr:cxnSp macro="">
      <xdr:nvCxnSpPr>
        <xdr:cNvPr id="462" name="直線コネクタ 461"/>
        <xdr:cNvCxnSpPr/>
      </xdr:nvCxnSpPr>
      <xdr:spPr>
        <a:xfrm>
          <a:off x="7861300" y="16239869"/>
          <a:ext cx="889000" cy="17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151154</xdr:rowOff>
    </xdr:from>
    <xdr:to>
      <xdr:col>41</xdr:col>
      <xdr:colOff>50800</xdr:colOff>
      <xdr:row>94</xdr:row>
      <xdr:rowOff>123569</xdr:rowOff>
    </xdr:to>
    <xdr:cxnSp macro="">
      <xdr:nvCxnSpPr>
        <xdr:cNvPr id="465" name="直線コネクタ 464"/>
        <xdr:cNvCxnSpPr/>
      </xdr:nvCxnSpPr>
      <xdr:spPr>
        <a:xfrm>
          <a:off x="6972300" y="15753104"/>
          <a:ext cx="889000" cy="4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101431</xdr:rowOff>
    </xdr:from>
    <xdr:to>
      <xdr:col>36</xdr:col>
      <xdr:colOff>165100</xdr:colOff>
      <xdr:row>98</xdr:row>
      <xdr:rowOff>31581</xdr:rowOff>
    </xdr:to>
    <xdr:sp macro="" textlink="">
      <xdr:nvSpPr>
        <xdr:cNvPr id="468" name="フローチャート: 判断 467"/>
        <xdr:cNvSpPr/>
      </xdr:nvSpPr>
      <xdr:spPr>
        <a:xfrm>
          <a:off x="6921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22708</xdr:rowOff>
    </xdr:from>
    <xdr:ext cx="534377" cy="259045"/>
    <xdr:sp macro="" textlink="">
      <xdr:nvSpPr>
        <xdr:cNvPr id="469" name="テキスト ボックス 468"/>
        <xdr:cNvSpPr txBox="1"/>
      </xdr:nvSpPr>
      <xdr:spPr>
        <a:xfrm>
          <a:off x="6705111" y="168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60348</xdr:rowOff>
    </xdr:from>
    <xdr:to>
      <xdr:col>55</xdr:col>
      <xdr:colOff>50800</xdr:colOff>
      <xdr:row>96</xdr:row>
      <xdr:rowOff>161948</xdr:rowOff>
    </xdr:to>
    <xdr:sp macro="" textlink="">
      <xdr:nvSpPr>
        <xdr:cNvPr id="475" name="楕円 474"/>
        <xdr:cNvSpPr/>
      </xdr:nvSpPr>
      <xdr:spPr>
        <a:xfrm>
          <a:off x="10426700" y="1651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83225</xdr:rowOff>
    </xdr:from>
    <xdr:ext cx="599010" cy="259045"/>
    <xdr:sp macro="" textlink="">
      <xdr:nvSpPr>
        <xdr:cNvPr id="476" name="土木費該当値テキスト"/>
        <xdr:cNvSpPr txBox="1"/>
      </xdr:nvSpPr>
      <xdr:spPr>
        <a:xfrm>
          <a:off x="10528300" y="1637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30111</xdr:rowOff>
    </xdr:from>
    <xdr:to>
      <xdr:col>50</xdr:col>
      <xdr:colOff>165100</xdr:colOff>
      <xdr:row>96</xdr:row>
      <xdr:rowOff>131711</xdr:rowOff>
    </xdr:to>
    <xdr:sp macro="" textlink="">
      <xdr:nvSpPr>
        <xdr:cNvPr id="477" name="楕円 476"/>
        <xdr:cNvSpPr/>
      </xdr:nvSpPr>
      <xdr:spPr>
        <a:xfrm>
          <a:off x="9588500" y="164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148238</xdr:rowOff>
    </xdr:from>
    <xdr:ext cx="599010" cy="259045"/>
    <xdr:sp macro="" textlink="">
      <xdr:nvSpPr>
        <xdr:cNvPr id="478" name="テキスト ボックス 477"/>
        <xdr:cNvSpPr txBox="1"/>
      </xdr:nvSpPr>
      <xdr:spPr>
        <a:xfrm>
          <a:off x="9339795" y="1626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80838</xdr:rowOff>
    </xdr:from>
    <xdr:to>
      <xdr:col>46</xdr:col>
      <xdr:colOff>38100</xdr:colOff>
      <xdr:row>96</xdr:row>
      <xdr:rowOff>10988</xdr:rowOff>
    </xdr:to>
    <xdr:sp macro="" textlink="">
      <xdr:nvSpPr>
        <xdr:cNvPr id="479" name="楕円 478"/>
        <xdr:cNvSpPr/>
      </xdr:nvSpPr>
      <xdr:spPr>
        <a:xfrm>
          <a:off x="8699500" y="1636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27515</xdr:rowOff>
    </xdr:from>
    <xdr:ext cx="599010" cy="259045"/>
    <xdr:sp macro="" textlink="">
      <xdr:nvSpPr>
        <xdr:cNvPr id="480" name="テキスト ボックス 479"/>
        <xdr:cNvSpPr txBox="1"/>
      </xdr:nvSpPr>
      <xdr:spPr>
        <a:xfrm>
          <a:off x="8450795" y="1614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72769</xdr:rowOff>
    </xdr:from>
    <xdr:to>
      <xdr:col>41</xdr:col>
      <xdr:colOff>101600</xdr:colOff>
      <xdr:row>95</xdr:row>
      <xdr:rowOff>2919</xdr:rowOff>
    </xdr:to>
    <xdr:sp macro="" textlink="">
      <xdr:nvSpPr>
        <xdr:cNvPr id="481" name="楕円 480"/>
        <xdr:cNvSpPr/>
      </xdr:nvSpPr>
      <xdr:spPr>
        <a:xfrm>
          <a:off x="7810500" y="161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19446</xdr:rowOff>
    </xdr:from>
    <xdr:ext cx="599010" cy="259045"/>
    <xdr:sp macro="" textlink="">
      <xdr:nvSpPr>
        <xdr:cNvPr id="482" name="テキスト ボックス 481"/>
        <xdr:cNvSpPr txBox="1"/>
      </xdr:nvSpPr>
      <xdr:spPr>
        <a:xfrm>
          <a:off x="7561795" y="1596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100354</xdr:rowOff>
    </xdr:from>
    <xdr:to>
      <xdr:col>36</xdr:col>
      <xdr:colOff>165100</xdr:colOff>
      <xdr:row>92</xdr:row>
      <xdr:rowOff>30504</xdr:rowOff>
    </xdr:to>
    <xdr:sp macro="" textlink="">
      <xdr:nvSpPr>
        <xdr:cNvPr id="483" name="楕円 482"/>
        <xdr:cNvSpPr/>
      </xdr:nvSpPr>
      <xdr:spPr>
        <a:xfrm>
          <a:off x="6921500" y="157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47031</xdr:rowOff>
    </xdr:from>
    <xdr:ext cx="599010" cy="259045"/>
    <xdr:sp macro="" textlink="">
      <xdr:nvSpPr>
        <xdr:cNvPr id="484" name="テキスト ボックス 483"/>
        <xdr:cNvSpPr txBox="1"/>
      </xdr:nvSpPr>
      <xdr:spPr>
        <a:xfrm>
          <a:off x="6672795" y="154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49540</xdr:rowOff>
    </xdr:from>
    <xdr:to>
      <xdr:col>85</xdr:col>
      <xdr:colOff>127000</xdr:colOff>
      <xdr:row>31</xdr:row>
      <xdr:rowOff>132659</xdr:rowOff>
    </xdr:to>
    <xdr:cxnSp macro="">
      <xdr:nvCxnSpPr>
        <xdr:cNvPr id="512" name="直線コネクタ 511"/>
        <xdr:cNvCxnSpPr/>
      </xdr:nvCxnSpPr>
      <xdr:spPr>
        <a:xfrm flipV="1">
          <a:off x="15481300" y="5364490"/>
          <a:ext cx="8382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132659</xdr:rowOff>
    </xdr:from>
    <xdr:to>
      <xdr:col>81</xdr:col>
      <xdr:colOff>50800</xdr:colOff>
      <xdr:row>31</xdr:row>
      <xdr:rowOff>147107</xdr:rowOff>
    </xdr:to>
    <xdr:cxnSp macro="">
      <xdr:nvCxnSpPr>
        <xdr:cNvPr id="515" name="直線コネクタ 514"/>
        <xdr:cNvCxnSpPr/>
      </xdr:nvCxnSpPr>
      <xdr:spPr>
        <a:xfrm flipV="1">
          <a:off x="14592300" y="5447609"/>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167041</xdr:rowOff>
    </xdr:from>
    <xdr:to>
      <xdr:col>76</xdr:col>
      <xdr:colOff>114300</xdr:colOff>
      <xdr:row>31</xdr:row>
      <xdr:rowOff>147107</xdr:rowOff>
    </xdr:to>
    <xdr:cxnSp macro="">
      <xdr:nvCxnSpPr>
        <xdr:cNvPr id="518" name="直線コネクタ 517"/>
        <xdr:cNvCxnSpPr/>
      </xdr:nvCxnSpPr>
      <xdr:spPr>
        <a:xfrm>
          <a:off x="13703300" y="5310541"/>
          <a:ext cx="8890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167041</xdr:rowOff>
    </xdr:from>
    <xdr:to>
      <xdr:col>71</xdr:col>
      <xdr:colOff>177800</xdr:colOff>
      <xdr:row>33</xdr:row>
      <xdr:rowOff>132933</xdr:rowOff>
    </xdr:to>
    <xdr:cxnSp macro="">
      <xdr:nvCxnSpPr>
        <xdr:cNvPr id="521" name="直線コネクタ 520"/>
        <xdr:cNvCxnSpPr/>
      </xdr:nvCxnSpPr>
      <xdr:spPr>
        <a:xfrm flipV="1">
          <a:off x="12814300" y="5310541"/>
          <a:ext cx="889000" cy="48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4" name="フローチャート: 判断 523"/>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5" name="テキスト ボックス 524"/>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170190</xdr:rowOff>
    </xdr:from>
    <xdr:to>
      <xdr:col>85</xdr:col>
      <xdr:colOff>177800</xdr:colOff>
      <xdr:row>31</xdr:row>
      <xdr:rowOff>100340</xdr:rowOff>
    </xdr:to>
    <xdr:sp macro="" textlink="">
      <xdr:nvSpPr>
        <xdr:cNvPr id="531" name="楕円 530"/>
        <xdr:cNvSpPr/>
      </xdr:nvSpPr>
      <xdr:spPr>
        <a:xfrm>
          <a:off x="16268700" y="53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123217</xdr:rowOff>
    </xdr:from>
    <xdr:ext cx="534377" cy="259045"/>
    <xdr:sp macro="" textlink="">
      <xdr:nvSpPr>
        <xdr:cNvPr id="532" name="消防費該当値テキスト"/>
        <xdr:cNvSpPr txBox="1"/>
      </xdr:nvSpPr>
      <xdr:spPr>
        <a:xfrm>
          <a:off x="16370300" y="52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81859</xdr:rowOff>
    </xdr:from>
    <xdr:to>
      <xdr:col>81</xdr:col>
      <xdr:colOff>101600</xdr:colOff>
      <xdr:row>32</xdr:row>
      <xdr:rowOff>12009</xdr:rowOff>
    </xdr:to>
    <xdr:sp macro="" textlink="">
      <xdr:nvSpPr>
        <xdr:cNvPr id="533" name="楕円 532"/>
        <xdr:cNvSpPr/>
      </xdr:nvSpPr>
      <xdr:spPr>
        <a:xfrm>
          <a:off x="15430500" y="53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28536</xdr:rowOff>
    </xdr:from>
    <xdr:ext cx="534377" cy="259045"/>
    <xdr:sp macro="" textlink="">
      <xdr:nvSpPr>
        <xdr:cNvPr id="534" name="テキスト ボックス 533"/>
        <xdr:cNvSpPr txBox="1"/>
      </xdr:nvSpPr>
      <xdr:spPr>
        <a:xfrm>
          <a:off x="15214111" y="51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96307</xdr:rowOff>
    </xdr:from>
    <xdr:to>
      <xdr:col>76</xdr:col>
      <xdr:colOff>165100</xdr:colOff>
      <xdr:row>32</xdr:row>
      <xdr:rowOff>26457</xdr:rowOff>
    </xdr:to>
    <xdr:sp macro="" textlink="">
      <xdr:nvSpPr>
        <xdr:cNvPr id="535" name="楕円 534"/>
        <xdr:cNvSpPr/>
      </xdr:nvSpPr>
      <xdr:spPr>
        <a:xfrm>
          <a:off x="14541500" y="54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42984</xdr:rowOff>
    </xdr:from>
    <xdr:ext cx="534377" cy="259045"/>
    <xdr:sp macro="" textlink="">
      <xdr:nvSpPr>
        <xdr:cNvPr id="536" name="テキスト ボックス 535"/>
        <xdr:cNvSpPr txBox="1"/>
      </xdr:nvSpPr>
      <xdr:spPr>
        <a:xfrm>
          <a:off x="14325111" y="5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116241</xdr:rowOff>
    </xdr:from>
    <xdr:to>
      <xdr:col>72</xdr:col>
      <xdr:colOff>38100</xdr:colOff>
      <xdr:row>31</xdr:row>
      <xdr:rowOff>46391</xdr:rowOff>
    </xdr:to>
    <xdr:sp macro="" textlink="">
      <xdr:nvSpPr>
        <xdr:cNvPr id="537" name="楕円 536"/>
        <xdr:cNvSpPr/>
      </xdr:nvSpPr>
      <xdr:spPr>
        <a:xfrm>
          <a:off x="13652500" y="52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62918</xdr:rowOff>
    </xdr:from>
    <xdr:ext cx="534377" cy="259045"/>
    <xdr:sp macro="" textlink="">
      <xdr:nvSpPr>
        <xdr:cNvPr id="538" name="テキスト ボックス 537"/>
        <xdr:cNvSpPr txBox="1"/>
      </xdr:nvSpPr>
      <xdr:spPr>
        <a:xfrm>
          <a:off x="13436111" y="50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82133</xdr:rowOff>
    </xdr:from>
    <xdr:to>
      <xdr:col>67</xdr:col>
      <xdr:colOff>101600</xdr:colOff>
      <xdr:row>34</xdr:row>
      <xdr:rowOff>12283</xdr:rowOff>
    </xdr:to>
    <xdr:sp macro="" textlink="">
      <xdr:nvSpPr>
        <xdr:cNvPr id="539" name="楕円 538"/>
        <xdr:cNvSpPr/>
      </xdr:nvSpPr>
      <xdr:spPr>
        <a:xfrm>
          <a:off x="12763500" y="57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28810</xdr:rowOff>
    </xdr:from>
    <xdr:ext cx="534377" cy="259045"/>
    <xdr:sp macro="" textlink="">
      <xdr:nvSpPr>
        <xdr:cNvPr id="540" name="テキスト ボックス 539"/>
        <xdr:cNvSpPr txBox="1"/>
      </xdr:nvSpPr>
      <xdr:spPr>
        <a:xfrm>
          <a:off x="12547111" y="55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19326</xdr:rowOff>
    </xdr:from>
    <xdr:to>
      <xdr:col>85</xdr:col>
      <xdr:colOff>127000</xdr:colOff>
      <xdr:row>56</xdr:row>
      <xdr:rowOff>46823</xdr:rowOff>
    </xdr:to>
    <xdr:cxnSp macro="">
      <xdr:nvCxnSpPr>
        <xdr:cNvPr id="572" name="直線コネクタ 571"/>
        <xdr:cNvCxnSpPr/>
      </xdr:nvCxnSpPr>
      <xdr:spPr>
        <a:xfrm flipV="1">
          <a:off x="15481300" y="9277626"/>
          <a:ext cx="838200" cy="37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90829</xdr:rowOff>
    </xdr:from>
    <xdr:to>
      <xdr:col>81</xdr:col>
      <xdr:colOff>50800</xdr:colOff>
      <xdr:row>56</xdr:row>
      <xdr:rowOff>46823</xdr:rowOff>
    </xdr:to>
    <xdr:cxnSp macro="">
      <xdr:nvCxnSpPr>
        <xdr:cNvPr id="575" name="直線コネクタ 574"/>
        <xdr:cNvCxnSpPr/>
      </xdr:nvCxnSpPr>
      <xdr:spPr>
        <a:xfrm>
          <a:off x="14592300" y="9520579"/>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134948</xdr:rowOff>
    </xdr:from>
    <xdr:to>
      <xdr:col>76</xdr:col>
      <xdr:colOff>114300</xdr:colOff>
      <xdr:row>55</xdr:row>
      <xdr:rowOff>90829</xdr:rowOff>
    </xdr:to>
    <xdr:cxnSp macro="">
      <xdr:nvCxnSpPr>
        <xdr:cNvPr id="578" name="直線コネクタ 577"/>
        <xdr:cNvCxnSpPr/>
      </xdr:nvCxnSpPr>
      <xdr:spPr>
        <a:xfrm>
          <a:off x="13703300" y="9393248"/>
          <a:ext cx="8890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162266</xdr:rowOff>
    </xdr:from>
    <xdr:to>
      <xdr:col>71</xdr:col>
      <xdr:colOff>177800</xdr:colOff>
      <xdr:row>54</xdr:row>
      <xdr:rowOff>134948</xdr:rowOff>
    </xdr:to>
    <xdr:cxnSp macro="">
      <xdr:nvCxnSpPr>
        <xdr:cNvPr id="581" name="直線コネクタ 580"/>
        <xdr:cNvCxnSpPr/>
      </xdr:nvCxnSpPr>
      <xdr:spPr>
        <a:xfrm>
          <a:off x="12814300" y="9249116"/>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4" name="フローチャート: 判断 583"/>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5" name="テキスト ボックス 584"/>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139976</xdr:rowOff>
    </xdr:from>
    <xdr:to>
      <xdr:col>85</xdr:col>
      <xdr:colOff>177800</xdr:colOff>
      <xdr:row>54</xdr:row>
      <xdr:rowOff>70126</xdr:rowOff>
    </xdr:to>
    <xdr:sp macro="" textlink="">
      <xdr:nvSpPr>
        <xdr:cNvPr id="591" name="楕円 590"/>
        <xdr:cNvSpPr/>
      </xdr:nvSpPr>
      <xdr:spPr>
        <a:xfrm>
          <a:off x="16268700" y="922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162853</xdr:rowOff>
    </xdr:from>
    <xdr:ext cx="534377" cy="259045"/>
    <xdr:sp macro="" textlink="">
      <xdr:nvSpPr>
        <xdr:cNvPr id="592" name="教育費該当値テキスト"/>
        <xdr:cNvSpPr txBox="1"/>
      </xdr:nvSpPr>
      <xdr:spPr>
        <a:xfrm>
          <a:off x="16370300" y="907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167473</xdr:rowOff>
    </xdr:from>
    <xdr:to>
      <xdr:col>81</xdr:col>
      <xdr:colOff>101600</xdr:colOff>
      <xdr:row>56</xdr:row>
      <xdr:rowOff>97623</xdr:rowOff>
    </xdr:to>
    <xdr:sp macro="" textlink="">
      <xdr:nvSpPr>
        <xdr:cNvPr id="593" name="楕円 592"/>
        <xdr:cNvSpPr/>
      </xdr:nvSpPr>
      <xdr:spPr>
        <a:xfrm>
          <a:off x="15430500" y="95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114150</xdr:rowOff>
    </xdr:from>
    <xdr:ext cx="534377" cy="259045"/>
    <xdr:sp macro="" textlink="">
      <xdr:nvSpPr>
        <xdr:cNvPr id="594" name="テキスト ボックス 593"/>
        <xdr:cNvSpPr txBox="1"/>
      </xdr:nvSpPr>
      <xdr:spPr>
        <a:xfrm>
          <a:off x="15214111" y="937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40029</xdr:rowOff>
    </xdr:from>
    <xdr:to>
      <xdr:col>76</xdr:col>
      <xdr:colOff>165100</xdr:colOff>
      <xdr:row>55</xdr:row>
      <xdr:rowOff>141629</xdr:rowOff>
    </xdr:to>
    <xdr:sp macro="" textlink="">
      <xdr:nvSpPr>
        <xdr:cNvPr id="595" name="楕円 594"/>
        <xdr:cNvSpPr/>
      </xdr:nvSpPr>
      <xdr:spPr>
        <a:xfrm>
          <a:off x="14541500" y="9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158156</xdr:rowOff>
    </xdr:from>
    <xdr:ext cx="534377" cy="259045"/>
    <xdr:sp macro="" textlink="">
      <xdr:nvSpPr>
        <xdr:cNvPr id="596" name="テキスト ボックス 595"/>
        <xdr:cNvSpPr txBox="1"/>
      </xdr:nvSpPr>
      <xdr:spPr>
        <a:xfrm>
          <a:off x="14325111" y="92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84148</xdr:rowOff>
    </xdr:from>
    <xdr:to>
      <xdr:col>72</xdr:col>
      <xdr:colOff>38100</xdr:colOff>
      <xdr:row>55</xdr:row>
      <xdr:rowOff>14298</xdr:rowOff>
    </xdr:to>
    <xdr:sp macro="" textlink="">
      <xdr:nvSpPr>
        <xdr:cNvPr id="597" name="楕円 596"/>
        <xdr:cNvSpPr/>
      </xdr:nvSpPr>
      <xdr:spPr>
        <a:xfrm>
          <a:off x="13652500" y="93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30825</xdr:rowOff>
    </xdr:from>
    <xdr:ext cx="534377" cy="259045"/>
    <xdr:sp macro="" textlink="">
      <xdr:nvSpPr>
        <xdr:cNvPr id="598" name="テキスト ボックス 597"/>
        <xdr:cNvSpPr txBox="1"/>
      </xdr:nvSpPr>
      <xdr:spPr>
        <a:xfrm>
          <a:off x="13436111" y="91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111466</xdr:rowOff>
    </xdr:from>
    <xdr:to>
      <xdr:col>67</xdr:col>
      <xdr:colOff>101600</xdr:colOff>
      <xdr:row>54</xdr:row>
      <xdr:rowOff>41616</xdr:rowOff>
    </xdr:to>
    <xdr:sp macro="" textlink="">
      <xdr:nvSpPr>
        <xdr:cNvPr id="599" name="楕円 598"/>
        <xdr:cNvSpPr/>
      </xdr:nvSpPr>
      <xdr:spPr>
        <a:xfrm>
          <a:off x="12763500" y="91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58143</xdr:rowOff>
    </xdr:from>
    <xdr:ext cx="534377" cy="259045"/>
    <xdr:sp macro="" textlink="">
      <xdr:nvSpPr>
        <xdr:cNvPr id="600" name="テキスト ボックス 599"/>
        <xdr:cNvSpPr txBox="1"/>
      </xdr:nvSpPr>
      <xdr:spPr>
        <a:xfrm>
          <a:off x="12547111" y="897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163301</xdr:rowOff>
    </xdr:from>
    <xdr:to>
      <xdr:col>85</xdr:col>
      <xdr:colOff>126364</xdr:colOff>
      <xdr:row>78</xdr:row>
      <xdr:rowOff>139700</xdr:rowOff>
    </xdr:to>
    <xdr:cxnSp macro="">
      <xdr:nvCxnSpPr>
        <xdr:cNvPr id="622" name="直線コネクタ 621"/>
        <xdr:cNvCxnSpPr/>
      </xdr:nvCxnSpPr>
      <xdr:spPr>
        <a:xfrm flipV="1">
          <a:off x="16317595" y="12336251"/>
          <a:ext cx="1269" cy="117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163841</xdr:rowOff>
    </xdr:from>
    <xdr:ext cx="249299" cy="259045"/>
    <xdr:sp macro="" textlink="">
      <xdr:nvSpPr>
        <xdr:cNvPr id="623" name="災害復旧費最小値テキスト"/>
        <xdr:cNvSpPr txBox="1"/>
      </xdr:nvSpPr>
      <xdr:spPr>
        <a:xfrm>
          <a:off x="16370300" y="1353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109978</xdr:rowOff>
    </xdr:from>
    <xdr:ext cx="599010" cy="259045"/>
    <xdr:sp macro="" textlink="">
      <xdr:nvSpPr>
        <xdr:cNvPr id="625" name="災害復旧費最大値テキスト"/>
        <xdr:cNvSpPr txBox="1"/>
      </xdr:nvSpPr>
      <xdr:spPr>
        <a:xfrm>
          <a:off x="16370300" y="121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163301</xdr:rowOff>
    </xdr:from>
    <xdr:to>
      <xdr:col>86</xdr:col>
      <xdr:colOff>25400</xdr:colOff>
      <xdr:row>71</xdr:row>
      <xdr:rowOff>163301</xdr:rowOff>
    </xdr:to>
    <xdr:cxnSp macro="">
      <xdr:nvCxnSpPr>
        <xdr:cNvPr id="626" name="直線コネクタ 625"/>
        <xdr:cNvCxnSpPr/>
      </xdr:nvCxnSpPr>
      <xdr:spPr>
        <a:xfrm>
          <a:off x="16230600" y="123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47520</xdr:rowOff>
    </xdr:from>
    <xdr:to>
      <xdr:col>85</xdr:col>
      <xdr:colOff>127000</xdr:colOff>
      <xdr:row>75</xdr:row>
      <xdr:rowOff>113027</xdr:rowOff>
    </xdr:to>
    <xdr:cxnSp macro="">
      <xdr:nvCxnSpPr>
        <xdr:cNvPr id="627" name="直線コネクタ 626"/>
        <xdr:cNvCxnSpPr/>
      </xdr:nvCxnSpPr>
      <xdr:spPr>
        <a:xfrm>
          <a:off x="15481300" y="12906270"/>
          <a:ext cx="838200" cy="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36840</xdr:rowOff>
    </xdr:from>
    <xdr:ext cx="469744" cy="259045"/>
    <xdr:sp macro="" textlink="">
      <xdr:nvSpPr>
        <xdr:cNvPr id="628" name="災害復旧費平均値テキスト"/>
        <xdr:cNvSpPr txBox="1"/>
      </xdr:nvSpPr>
      <xdr:spPr>
        <a:xfrm>
          <a:off x="16370300" y="13409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58413</xdr:rowOff>
    </xdr:from>
    <xdr:to>
      <xdr:col>85</xdr:col>
      <xdr:colOff>177800</xdr:colOff>
      <xdr:row>78</xdr:row>
      <xdr:rowOff>160013</xdr:rowOff>
    </xdr:to>
    <xdr:sp macro="" textlink="">
      <xdr:nvSpPr>
        <xdr:cNvPr id="629" name="フローチャート: 判断 628"/>
        <xdr:cNvSpPr/>
      </xdr:nvSpPr>
      <xdr:spPr>
        <a:xfrm>
          <a:off x="16268700" y="1343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52219</xdr:rowOff>
    </xdr:from>
    <xdr:to>
      <xdr:col>81</xdr:col>
      <xdr:colOff>50800</xdr:colOff>
      <xdr:row>75</xdr:row>
      <xdr:rowOff>47520</xdr:rowOff>
    </xdr:to>
    <xdr:cxnSp macro="">
      <xdr:nvCxnSpPr>
        <xdr:cNvPr id="630" name="直線コネクタ 629"/>
        <xdr:cNvCxnSpPr/>
      </xdr:nvCxnSpPr>
      <xdr:spPr>
        <a:xfrm>
          <a:off x="14592300" y="12568069"/>
          <a:ext cx="889000" cy="3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68994</xdr:rowOff>
    </xdr:from>
    <xdr:to>
      <xdr:col>81</xdr:col>
      <xdr:colOff>101600</xdr:colOff>
      <xdr:row>78</xdr:row>
      <xdr:rowOff>170594</xdr:rowOff>
    </xdr:to>
    <xdr:sp macro="" textlink="">
      <xdr:nvSpPr>
        <xdr:cNvPr id="631" name="フローチャート: 判断 630"/>
        <xdr:cNvSpPr/>
      </xdr:nvSpPr>
      <xdr:spPr>
        <a:xfrm>
          <a:off x="15430500" y="1344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161721</xdr:rowOff>
    </xdr:from>
    <xdr:ext cx="469744" cy="259045"/>
    <xdr:sp macro="" textlink="">
      <xdr:nvSpPr>
        <xdr:cNvPr id="632" name="テキスト ボックス 631"/>
        <xdr:cNvSpPr txBox="1"/>
      </xdr:nvSpPr>
      <xdr:spPr>
        <a:xfrm>
          <a:off x="15246428" y="1353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62186</xdr:rowOff>
    </xdr:from>
    <xdr:to>
      <xdr:col>76</xdr:col>
      <xdr:colOff>114300</xdr:colOff>
      <xdr:row>73</xdr:row>
      <xdr:rowOff>52219</xdr:rowOff>
    </xdr:to>
    <xdr:cxnSp macro="">
      <xdr:nvCxnSpPr>
        <xdr:cNvPr id="633" name="直線コネクタ 632"/>
        <xdr:cNvCxnSpPr/>
      </xdr:nvCxnSpPr>
      <xdr:spPr>
        <a:xfrm>
          <a:off x="13703300" y="12406586"/>
          <a:ext cx="8890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76939</xdr:rowOff>
    </xdr:from>
    <xdr:to>
      <xdr:col>76</xdr:col>
      <xdr:colOff>165100</xdr:colOff>
      <xdr:row>79</xdr:row>
      <xdr:rowOff>7089</xdr:rowOff>
    </xdr:to>
    <xdr:sp macro="" textlink="">
      <xdr:nvSpPr>
        <xdr:cNvPr id="634" name="フローチャート: 判断 633"/>
        <xdr:cNvSpPr/>
      </xdr:nvSpPr>
      <xdr:spPr>
        <a:xfrm>
          <a:off x="14541500" y="1345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169666</xdr:rowOff>
    </xdr:from>
    <xdr:ext cx="469744" cy="259045"/>
    <xdr:sp macro="" textlink="">
      <xdr:nvSpPr>
        <xdr:cNvPr id="635" name="テキスト ボックス 634"/>
        <xdr:cNvSpPr txBox="1"/>
      </xdr:nvSpPr>
      <xdr:spPr>
        <a:xfrm>
          <a:off x="14357428" y="1354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110823</xdr:rowOff>
    </xdr:from>
    <xdr:to>
      <xdr:col>71</xdr:col>
      <xdr:colOff>177800</xdr:colOff>
      <xdr:row>72</xdr:row>
      <xdr:rowOff>62186</xdr:rowOff>
    </xdr:to>
    <xdr:cxnSp macro="">
      <xdr:nvCxnSpPr>
        <xdr:cNvPr id="636" name="直線コネクタ 635"/>
        <xdr:cNvCxnSpPr/>
      </xdr:nvCxnSpPr>
      <xdr:spPr>
        <a:xfrm>
          <a:off x="12814300" y="12112323"/>
          <a:ext cx="889000" cy="29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67749</xdr:rowOff>
    </xdr:from>
    <xdr:to>
      <xdr:col>72</xdr:col>
      <xdr:colOff>38100</xdr:colOff>
      <xdr:row>78</xdr:row>
      <xdr:rowOff>169349</xdr:rowOff>
    </xdr:to>
    <xdr:sp macro="" textlink="">
      <xdr:nvSpPr>
        <xdr:cNvPr id="637" name="フローチャート: 判断 636"/>
        <xdr:cNvSpPr/>
      </xdr:nvSpPr>
      <xdr:spPr>
        <a:xfrm>
          <a:off x="13652500" y="1344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160476</xdr:rowOff>
    </xdr:from>
    <xdr:ext cx="469744" cy="259045"/>
    <xdr:sp macro="" textlink="">
      <xdr:nvSpPr>
        <xdr:cNvPr id="638" name="テキスト ボックス 637"/>
        <xdr:cNvSpPr txBox="1"/>
      </xdr:nvSpPr>
      <xdr:spPr>
        <a:xfrm>
          <a:off x="13468428" y="135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32609</xdr:rowOff>
    </xdr:from>
    <xdr:to>
      <xdr:col>67</xdr:col>
      <xdr:colOff>101600</xdr:colOff>
      <xdr:row>78</xdr:row>
      <xdr:rowOff>134209</xdr:rowOff>
    </xdr:to>
    <xdr:sp macro="" textlink="">
      <xdr:nvSpPr>
        <xdr:cNvPr id="639" name="フローチャート: 判断 638"/>
        <xdr:cNvSpPr/>
      </xdr:nvSpPr>
      <xdr:spPr>
        <a:xfrm>
          <a:off x="12763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125336</xdr:rowOff>
    </xdr:from>
    <xdr:ext cx="469744" cy="259045"/>
    <xdr:sp macro="" textlink="">
      <xdr:nvSpPr>
        <xdr:cNvPr id="640" name="テキスト ボックス 639"/>
        <xdr:cNvSpPr txBox="1"/>
      </xdr:nvSpPr>
      <xdr:spPr>
        <a:xfrm>
          <a:off x="12579428" y="1349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62227</xdr:rowOff>
    </xdr:from>
    <xdr:to>
      <xdr:col>85</xdr:col>
      <xdr:colOff>177800</xdr:colOff>
      <xdr:row>75</xdr:row>
      <xdr:rowOff>163827</xdr:rowOff>
    </xdr:to>
    <xdr:sp macro="" textlink="">
      <xdr:nvSpPr>
        <xdr:cNvPr id="646" name="楕円 645"/>
        <xdr:cNvSpPr/>
      </xdr:nvSpPr>
      <xdr:spPr>
        <a:xfrm>
          <a:off x="16268700" y="129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85104</xdr:rowOff>
    </xdr:from>
    <xdr:ext cx="534377" cy="259045"/>
    <xdr:sp macro="" textlink="">
      <xdr:nvSpPr>
        <xdr:cNvPr id="647" name="災害復旧費該当値テキスト"/>
        <xdr:cNvSpPr txBox="1"/>
      </xdr:nvSpPr>
      <xdr:spPr>
        <a:xfrm>
          <a:off x="16370300" y="1277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168170</xdr:rowOff>
    </xdr:from>
    <xdr:to>
      <xdr:col>81</xdr:col>
      <xdr:colOff>101600</xdr:colOff>
      <xdr:row>75</xdr:row>
      <xdr:rowOff>98320</xdr:rowOff>
    </xdr:to>
    <xdr:sp macro="" textlink="">
      <xdr:nvSpPr>
        <xdr:cNvPr id="648" name="楕円 647"/>
        <xdr:cNvSpPr/>
      </xdr:nvSpPr>
      <xdr:spPr>
        <a:xfrm>
          <a:off x="15430500" y="128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114847</xdr:rowOff>
    </xdr:from>
    <xdr:ext cx="534377" cy="259045"/>
    <xdr:sp macro="" textlink="">
      <xdr:nvSpPr>
        <xdr:cNvPr id="649" name="テキスト ボックス 648"/>
        <xdr:cNvSpPr txBox="1"/>
      </xdr:nvSpPr>
      <xdr:spPr>
        <a:xfrm>
          <a:off x="15214111" y="126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1419</xdr:rowOff>
    </xdr:from>
    <xdr:to>
      <xdr:col>76</xdr:col>
      <xdr:colOff>165100</xdr:colOff>
      <xdr:row>73</xdr:row>
      <xdr:rowOff>103019</xdr:rowOff>
    </xdr:to>
    <xdr:sp macro="" textlink="">
      <xdr:nvSpPr>
        <xdr:cNvPr id="650" name="楕円 649"/>
        <xdr:cNvSpPr/>
      </xdr:nvSpPr>
      <xdr:spPr>
        <a:xfrm>
          <a:off x="14541500" y="1251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119546</xdr:rowOff>
    </xdr:from>
    <xdr:ext cx="599010" cy="259045"/>
    <xdr:sp macro="" textlink="">
      <xdr:nvSpPr>
        <xdr:cNvPr id="651" name="テキスト ボックス 650"/>
        <xdr:cNvSpPr txBox="1"/>
      </xdr:nvSpPr>
      <xdr:spPr>
        <a:xfrm>
          <a:off x="14292795" y="1229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11386</xdr:rowOff>
    </xdr:from>
    <xdr:to>
      <xdr:col>72</xdr:col>
      <xdr:colOff>38100</xdr:colOff>
      <xdr:row>72</xdr:row>
      <xdr:rowOff>112986</xdr:rowOff>
    </xdr:to>
    <xdr:sp macro="" textlink="">
      <xdr:nvSpPr>
        <xdr:cNvPr id="652" name="楕円 651"/>
        <xdr:cNvSpPr/>
      </xdr:nvSpPr>
      <xdr:spPr>
        <a:xfrm>
          <a:off x="13652500" y="123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129513</xdr:rowOff>
    </xdr:from>
    <xdr:ext cx="599010" cy="259045"/>
    <xdr:sp macro="" textlink="">
      <xdr:nvSpPr>
        <xdr:cNvPr id="653" name="テキスト ボックス 652"/>
        <xdr:cNvSpPr txBox="1"/>
      </xdr:nvSpPr>
      <xdr:spPr>
        <a:xfrm>
          <a:off x="13403795" y="1213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60023</xdr:rowOff>
    </xdr:from>
    <xdr:to>
      <xdr:col>67</xdr:col>
      <xdr:colOff>101600</xdr:colOff>
      <xdr:row>70</xdr:row>
      <xdr:rowOff>161623</xdr:rowOff>
    </xdr:to>
    <xdr:sp macro="" textlink="">
      <xdr:nvSpPr>
        <xdr:cNvPr id="654" name="楕円 653"/>
        <xdr:cNvSpPr/>
      </xdr:nvSpPr>
      <xdr:spPr>
        <a:xfrm>
          <a:off x="12763500" y="120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6700</xdr:rowOff>
    </xdr:from>
    <xdr:ext cx="599010" cy="259045"/>
    <xdr:sp macro="" textlink="">
      <xdr:nvSpPr>
        <xdr:cNvPr id="655" name="テキスト ボックス 654"/>
        <xdr:cNvSpPr txBox="1"/>
      </xdr:nvSpPr>
      <xdr:spPr>
        <a:xfrm>
          <a:off x="12514795" y="1183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1" name="直線コネクタ 680"/>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2"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3" name="直線コネクタ 682"/>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4"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5" name="直線コネクタ 684"/>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134654</xdr:rowOff>
    </xdr:from>
    <xdr:to>
      <xdr:col>85</xdr:col>
      <xdr:colOff>127000</xdr:colOff>
      <xdr:row>93</xdr:row>
      <xdr:rowOff>144109</xdr:rowOff>
    </xdr:to>
    <xdr:cxnSp macro="">
      <xdr:nvCxnSpPr>
        <xdr:cNvPr id="686" name="直線コネクタ 685"/>
        <xdr:cNvCxnSpPr/>
      </xdr:nvCxnSpPr>
      <xdr:spPr>
        <a:xfrm>
          <a:off x="15481300" y="16079504"/>
          <a:ext cx="8382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7"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88" name="フローチャート: 判断 687"/>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114962</xdr:rowOff>
    </xdr:from>
    <xdr:to>
      <xdr:col>81</xdr:col>
      <xdr:colOff>50800</xdr:colOff>
      <xdr:row>93</xdr:row>
      <xdr:rowOff>134654</xdr:rowOff>
    </xdr:to>
    <xdr:cxnSp macro="">
      <xdr:nvCxnSpPr>
        <xdr:cNvPr id="689" name="直線コネクタ 688"/>
        <xdr:cNvCxnSpPr/>
      </xdr:nvCxnSpPr>
      <xdr:spPr>
        <a:xfrm>
          <a:off x="14592300" y="16059812"/>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0" name="フローチャート: 判断 689"/>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1" name="テキスト ボックス 690"/>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16534</xdr:rowOff>
    </xdr:from>
    <xdr:to>
      <xdr:col>76</xdr:col>
      <xdr:colOff>114300</xdr:colOff>
      <xdr:row>93</xdr:row>
      <xdr:rowOff>114962</xdr:rowOff>
    </xdr:to>
    <xdr:cxnSp macro="">
      <xdr:nvCxnSpPr>
        <xdr:cNvPr id="692" name="直線コネクタ 691"/>
        <xdr:cNvCxnSpPr/>
      </xdr:nvCxnSpPr>
      <xdr:spPr>
        <a:xfrm>
          <a:off x="13703300" y="15961384"/>
          <a:ext cx="889000" cy="9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3" name="フローチャート: 判断 692"/>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4" name="テキスト ボックス 693"/>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164323</xdr:rowOff>
    </xdr:from>
    <xdr:to>
      <xdr:col>71</xdr:col>
      <xdr:colOff>177800</xdr:colOff>
      <xdr:row>93</xdr:row>
      <xdr:rowOff>16534</xdr:rowOff>
    </xdr:to>
    <xdr:cxnSp macro="">
      <xdr:nvCxnSpPr>
        <xdr:cNvPr id="695" name="直線コネクタ 694"/>
        <xdr:cNvCxnSpPr/>
      </xdr:nvCxnSpPr>
      <xdr:spPr>
        <a:xfrm>
          <a:off x="12814300" y="15937723"/>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6" name="フローチャート: 判断 695"/>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7" name="テキスト ボックス 696"/>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50202</xdr:rowOff>
    </xdr:from>
    <xdr:to>
      <xdr:col>67</xdr:col>
      <xdr:colOff>101600</xdr:colOff>
      <xdr:row>94</xdr:row>
      <xdr:rowOff>151802</xdr:rowOff>
    </xdr:to>
    <xdr:sp macro="" textlink="">
      <xdr:nvSpPr>
        <xdr:cNvPr id="698" name="フローチャート: 判断 697"/>
        <xdr:cNvSpPr/>
      </xdr:nvSpPr>
      <xdr:spPr>
        <a:xfrm>
          <a:off x="12763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142929</xdr:rowOff>
    </xdr:from>
    <xdr:ext cx="534377" cy="259045"/>
    <xdr:sp macro="" textlink="">
      <xdr:nvSpPr>
        <xdr:cNvPr id="699" name="テキスト ボックス 698"/>
        <xdr:cNvSpPr txBox="1"/>
      </xdr:nvSpPr>
      <xdr:spPr>
        <a:xfrm>
          <a:off x="12547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93309</xdr:rowOff>
    </xdr:from>
    <xdr:to>
      <xdr:col>85</xdr:col>
      <xdr:colOff>177800</xdr:colOff>
      <xdr:row>94</xdr:row>
      <xdr:rowOff>23459</xdr:rowOff>
    </xdr:to>
    <xdr:sp macro="" textlink="">
      <xdr:nvSpPr>
        <xdr:cNvPr id="705" name="楕円 704"/>
        <xdr:cNvSpPr/>
      </xdr:nvSpPr>
      <xdr:spPr>
        <a:xfrm>
          <a:off x="16268700" y="160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116186</xdr:rowOff>
    </xdr:from>
    <xdr:ext cx="534377" cy="259045"/>
    <xdr:sp macro="" textlink="">
      <xdr:nvSpPr>
        <xdr:cNvPr id="706" name="公債費該当値テキスト"/>
        <xdr:cNvSpPr txBox="1"/>
      </xdr:nvSpPr>
      <xdr:spPr>
        <a:xfrm>
          <a:off x="16370300" y="158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83854</xdr:rowOff>
    </xdr:from>
    <xdr:to>
      <xdr:col>81</xdr:col>
      <xdr:colOff>101600</xdr:colOff>
      <xdr:row>94</xdr:row>
      <xdr:rowOff>14004</xdr:rowOff>
    </xdr:to>
    <xdr:sp macro="" textlink="">
      <xdr:nvSpPr>
        <xdr:cNvPr id="707" name="楕円 706"/>
        <xdr:cNvSpPr/>
      </xdr:nvSpPr>
      <xdr:spPr>
        <a:xfrm>
          <a:off x="15430500" y="1602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30531</xdr:rowOff>
    </xdr:from>
    <xdr:ext cx="534377" cy="259045"/>
    <xdr:sp macro="" textlink="">
      <xdr:nvSpPr>
        <xdr:cNvPr id="708" name="テキスト ボックス 707"/>
        <xdr:cNvSpPr txBox="1"/>
      </xdr:nvSpPr>
      <xdr:spPr>
        <a:xfrm>
          <a:off x="15214111" y="158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64162</xdr:rowOff>
    </xdr:from>
    <xdr:to>
      <xdr:col>76</xdr:col>
      <xdr:colOff>165100</xdr:colOff>
      <xdr:row>93</xdr:row>
      <xdr:rowOff>165762</xdr:rowOff>
    </xdr:to>
    <xdr:sp macro="" textlink="">
      <xdr:nvSpPr>
        <xdr:cNvPr id="709" name="楕円 708"/>
        <xdr:cNvSpPr/>
      </xdr:nvSpPr>
      <xdr:spPr>
        <a:xfrm>
          <a:off x="14541500" y="160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10839</xdr:rowOff>
    </xdr:from>
    <xdr:ext cx="534377" cy="259045"/>
    <xdr:sp macro="" textlink="">
      <xdr:nvSpPr>
        <xdr:cNvPr id="710" name="テキスト ボックス 709"/>
        <xdr:cNvSpPr txBox="1"/>
      </xdr:nvSpPr>
      <xdr:spPr>
        <a:xfrm>
          <a:off x="14325111" y="157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137184</xdr:rowOff>
    </xdr:from>
    <xdr:to>
      <xdr:col>72</xdr:col>
      <xdr:colOff>38100</xdr:colOff>
      <xdr:row>93</xdr:row>
      <xdr:rowOff>67334</xdr:rowOff>
    </xdr:to>
    <xdr:sp macro="" textlink="">
      <xdr:nvSpPr>
        <xdr:cNvPr id="711" name="楕円 710"/>
        <xdr:cNvSpPr/>
      </xdr:nvSpPr>
      <xdr:spPr>
        <a:xfrm>
          <a:off x="13652500" y="159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83861</xdr:rowOff>
    </xdr:from>
    <xdr:ext cx="534377" cy="259045"/>
    <xdr:sp macro="" textlink="">
      <xdr:nvSpPr>
        <xdr:cNvPr id="712" name="テキスト ボックス 711"/>
        <xdr:cNvSpPr txBox="1"/>
      </xdr:nvSpPr>
      <xdr:spPr>
        <a:xfrm>
          <a:off x="13436111" y="156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113523</xdr:rowOff>
    </xdr:from>
    <xdr:to>
      <xdr:col>67</xdr:col>
      <xdr:colOff>101600</xdr:colOff>
      <xdr:row>93</xdr:row>
      <xdr:rowOff>43673</xdr:rowOff>
    </xdr:to>
    <xdr:sp macro="" textlink="">
      <xdr:nvSpPr>
        <xdr:cNvPr id="713" name="楕円 712"/>
        <xdr:cNvSpPr/>
      </xdr:nvSpPr>
      <xdr:spPr>
        <a:xfrm>
          <a:off x="12763500" y="158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60200</xdr:rowOff>
    </xdr:from>
    <xdr:ext cx="534377" cy="259045"/>
    <xdr:sp macro="" textlink="">
      <xdr:nvSpPr>
        <xdr:cNvPr id="714" name="テキスト ボックス 713"/>
        <xdr:cNvSpPr txBox="1"/>
      </xdr:nvSpPr>
      <xdr:spPr>
        <a:xfrm>
          <a:off x="12547111" y="156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6" name="直線コネクタ 735"/>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39"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0" name="直線コネクタ 739"/>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5" name="フローチャート: 判断 744"/>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6" name="テキスト ボックス 745"/>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48" name="フローチャート: 判断 747"/>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49" name="テキスト ボックス 748"/>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1" name="フローチャート: 判断 750"/>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2" name="テキスト ボックス 751"/>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53" name="フローチャート: 判断 752"/>
        <xdr:cNvSpPr/>
      </xdr:nvSpPr>
      <xdr:spPr>
        <a:xfrm>
          <a:off x="18605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11346</xdr:rowOff>
    </xdr:from>
    <xdr:ext cx="378565" cy="259045"/>
    <xdr:sp macro="" textlink="">
      <xdr:nvSpPr>
        <xdr:cNvPr id="754" name="テキスト ボックス 753"/>
        <xdr:cNvSpPr txBox="1"/>
      </xdr:nvSpPr>
      <xdr:spPr>
        <a:xfrm>
          <a:off x="18467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総務費については、中心市街地拠点施設整備事業</a:t>
          </a:r>
          <a:r>
            <a:rPr kumimoji="1" lang="ja-JP" altLang="en-US" sz="1100" baseline="0">
              <a:solidFill>
                <a:schemeClr val="dk1"/>
              </a:solidFill>
              <a:effectLst/>
              <a:latin typeface="+mn-lt"/>
              <a:ea typeface="+mn-ea"/>
              <a:cs typeface="+mn-cs"/>
            </a:rPr>
            <a:t>の完了に伴い</a:t>
          </a:r>
          <a:r>
            <a:rPr kumimoji="1" lang="ja-JP" altLang="ja-JP" sz="1100" baseline="0">
              <a:solidFill>
                <a:schemeClr val="dk1"/>
              </a:solidFill>
              <a:effectLst/>
              <a:latin typeface="+mn-lt"/>
              <a:ea typeface="+mn-ea"/>
              <a:cs typeface="+mn-cs"/>
            </a:rPr>
            <a:t>、住民一人当たりコストも対前年度比△</a:t>
          </a:r>
          <a:r>
            <a:rPr kumimoji="1" lang="en-US" altLang="ja-JP" sz="1100" baseline="0">
              <a:solidFill>
                <a:schemeClr val="dk1"/>
              </a:solidFill>
              <a:effectLst/>
              <a:latin typeface="+mn-lt"/>
              <a:ea typeface="+mn-ea"/>
              <a:cs typeface="+mn-cs"/>
            </a:rPr>
            <a:t>71,289</a:t>
          </a:r>
          <a:r>
            <a:rPr kumimoji="1" lang="ja-JP" altLang="ja-JP" sz="1100" baseline="0">
              <a:solidFill>
                <a:schemeClr val="dk1"/>
              </a:solidFill>
              <a:effectLst/>
              <a:latin typeface="+mn-lt"/>
              <a:ea typeface="+mn-ea"/>
              <a:cs typeface="+mn-cs"/>
            </a:rPr>
            <a:t>円の減となったが、類似団体平均よりも高い数値となっている。</a:t>
          </a:r>
          <a:endParaRPr lang="ja-JP" altLang="ja-JP" sz="1400">
            <a:effectLst/>
          </a:endParaRPr>
        </a:p>
        <a:p>
          <a:pPr eaLnBrk="1" fontAlgn="auto" latinLnBrk="0" hangingPunct="1"/>
          <a:r>
            <a:rPr kumimoji="1" lang="ja-JP" altLang="en-US" sz="1100" baseline="0">
              <a:solidFill>
                <a:schemeClr val="dk1"/>
              </a:solidFill>
              <a:effectLst/>
              <a:latin typeface="+mn-lt"/>
              <a:ea typeface="+mn-ea"/>
              <a:cs typeface="+mn-cs"/>
            </a:rPr>
            <a:t>　土木費及び災害復旧費については、東日本大震災や平成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年台風第</a:t>
          </a:r>
          <a:r>
            <a:rPr kumimoji="1" lang="en-US" altLang="ja-JP" sz="1100" baseline="0">
              <a:solidFill>
                <a:schemeClr val="dk1"/>
              </a:solidFill>
              <a:effectLst/>
              <a:latin typeface="+mn-lt"/>
              <a:ea typeface="+mn-ea"/>
              <a:cs typeface="+mn-cs"/>
            </a:rPr>
            <a:t>10</a:t>
          </a:r>
          <a:r>
            <a:rPr kumimoji="1" lang="ja-JP" altLang="en-US" sz="1100" baseline="0">
              <a:solidFill>
                <a:schemeClr val="dk1"/>
              </a:solidFill>
              <a:effectLst/>
              <a:latin typeface="+mn-lt"/>
              <a:ea typeface="+mn-ea"/>
              <a:cs typeface="+mn-cs"/>
            </a:rPr>
            <a:t>号災害及び令和元年台風第</a:t>
          </a:r>
          <a:r>
            <a:rPr kumimoji="1" lang="en-US" altLang="ja-JP" sz="1100" baseline="0">
              <a:solidFill>
                <a:schemeClr val="dk1"/>
              </a:solidFill>
              <a:effectLst/>
              <a:latin typeface="+mn-lt"/>
              <a:ea typeface="+mn-ea"/>
              <a:cs typeface="+mn-cs"/>
            </a:rPr>
            <a:t>19</a:t>
          </a:r>
          <a:r>
            <a:rPr kumimoji="1" lang="ja-JP" altLang="en-US" sz="1100" baseline="0">
              <a:solidFill>
                <a:schemeClr val="dk1"/>
              </a:solidFill>
              <a:effectLst/>
              <a:latin typeface="+mn-lt"/>
              <a:ea typeface="+mn-ea"/>
              <a:cs typeface="+mn-cs"/>
            </a:rPr>
            <a:t>号災害にかかる復旧事業の影響で、類似団体平均よりかなり高い数値となっている状態が続いているが、事業の進捗に伴い減少傾向であり、今後も減少が見込まれる。</a:t>
          </a:r>
          <a:endParaRPr lang="ja-JP" altLang="ja-JP" sz="1400">
            <a:effectLst/>
          </a:endParaRPr>
        </a:p>
        <a:p>
          <a:r>
            <a:rPr kumimoji="1" lang="ja-JP" altLang="ja-JP" sz="1100">
              <a:solidFill>
                <a:schemeClr val="dk1"/>
              </a:solidFill>
              <a:effectLst/>
              <a:latin typeface="+mn-lt"/>
              <a:ea typeface="+mn-ea"/>
              <a:cs typeface="+mn-cs"/>
            </a:rPr>
            <a:t>　消防費については、</a:t>
          </a:r>
          <a:r>
            <a:rPr kumimoji="1" lang="ja-JP" altLang="en-US" sz="1100">
              <a:solidFill>
                <a:schemeClr val="dk1"/>
              </a:solidFill>
              <a:effectLst/>
              <a:latin typeface="+mn-lt"/>
              <a:ea typeface="+mn-ea"/>
              <a:cs typeface="+mn-cs"/>
            </a:rPr>
            <a:t>東日本大震災等の災害を教訓とした防災対策事業の実施等により、</a:t>
          </a:r>
          <a:r>
            <a:rPr kumimoji="1" lang="ja-JP" altLang="ja-JP" sz="1100">
              <a:solidFill>
                <a:schemeClr val="dk1"/>
              </a:solidFill>
              <a:effectLst/>
              <a:latin typeface="+mn-lt"/>
              <a:ea typeface="+mn-ea"/>
              <a:cs typeface="+mn-cs"/>
            </a:rPr>
            <a:t>住民一人当たりコストが類似団体平均に比べ高止まりして</a:t>
          </a:r>
          <a:r>
            <a:rPr kumimoji="1" lang="ja-JP" altLang="en-US" sz="1100">
              <a:solidFill>
                <a:schemeClr val="dk1"/>
              </a:solidFill>
              <a:effectLst/>
              <a:latin typeface="+mn-lt"/>
              <a:ea typeface="+mn-ea"/>
              <a:cs typeface="+mn-cs"/>
            </a:rPr>
            <a:t>いる状況であり、今後も状況に合わせた防災体制の充実を図る必要があることから、同様の傾向が見込まれる。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財政調整基金の現在高については、東日本大震災以後、震災復興特別交付税の交付等を主因とし増加傾向となっていたが、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子ども・子育て幸せ基金の創設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等によりここ数年は減少傾向となっている。令和元年度は、令和元年台風第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号の災害復旧等を主因とし、△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百万円の減となった。今後は震災復興特別交付税の減少傾向が見込まれるものの、適正規模は確保できる見込みである。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減少傾向にあるが、東日本大震災からの復旧・復興事業の進捗に伴い、歳入・歳出ともに減少が見込まれることから、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市の総合計画を着実に実施しつつ、行政の効率化を進めることで財政の健全化を図る。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普通会計においては実質収支額が対前年度比△</a:t>
          </a:r>
          <a:r>
            <a:rPr kumimoji="1" lang="en-US" altLang="ja-JP" sz="1300">
              <a:solidFill>
                <a:schemeClr val="dk1"/>
              </a:solidFill>
              <a:effectLst/>
              <a:latin typeface="+mn-lt"/>
              <a:ea typeface="+mn-ea"/>
              <a:cs typeface="+mn-cs"/>
            </a:rPr>
            <a:t>784</a:t>
          </a:r>
          <a:r>
            <a:rPr kumimoji="1" lang="ja-JP" altLang="ja-JP" sz="1300">
              <a:solidFill>
                <a:schemeClr val="dk1"/>
              </a:solidFill>
              <a:effectLst/>
              <a:latin typeface="+mn-lt"/>
              <a:ea typeface="+mn-ea"/>
              <a:cs typeface="+mn-cs"/>
            </a:rPr>
            <a:t>百万円の減となったものの、公営企業会計においては実質収支額が対前年度比</a:t>
          </a:r>
          <a:r>
            <a:rPr kumimoji="1" lang="en-US" altLang="ja-JP" sz="1300">
              <a:solidFill>
                <a:schemeClr val="dk1"/>
              </a:solidFill>
              <a:effectLst/>
              <a:latin typeface="+mn-lt"/>
              <a:ea typeface="+mn-ea"/>
              <a:cs typeface="+mn-cs"/>
            </a:rPr>
            <a:t>124</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今後も適正な財政運営を行い、黒字状態の維持に努める。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32026_&#23470;&#21476;&#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20.2</v>
          </cell>
          <cell r="BX51">
            <v>21.6</v>
          </cell>
          <cell r="CF51">
            <v>26.5</v>
          </cell>
          <cell r="CN51">
            <v>18.2</v>
          </cell>
          <cell r="CV51">
            <v>23.9</v>
          </cell>
        </row>
        <row r="53">
          <cell r="BP53">
            <v>59.1</v>
          </cell>
          <cell r="BX53">
            <v>59.6</v>
          </cell>
          <cell r="CF53">
            <v>60.6</v>
          </cell>
          <cell r="CN53">
            <v>60</v>
          </cell>
          <cell r="CV53">
            <v>56.4</v>
          </cell>
        </row>
        <row r="55">
          <cell r="AN55" t="str">
            <v>類似団体内平均値</v>
          </cell>
          <cell r="BP55">
            <v>39</v>
          </cell>
          <cell r="BX55">
            <v>33.1</v>
          </cell>
          <cell r="CF55">
            <v>31.3</v>
          </cell>
          <cell r="CN55">
            <v>25.3</v>
          </cell>
          <cell r="CV55">
            <v>25.5</v>
          </cell>
        </row>
        <row r="57">
          <cell r="BP57">
            <v>55.4</v>
          </cell>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cell r="BP73">
            <v>20.2</v>
          </cell>
          <cell r="BX73">
            <v>21.6</v>
          </cell>
          <cell r="CF73">
            <v>26.5</v>
          </cell>
          <cell r="CN73">
            <v>18.2</v>
          </cell>
          <cell r="CV73">
            <v>23.9</v>
          </cell>
        </row>
        <row r="75">
          <cell r="BP75">
            <v>11.7</v>
          </cell>
          <cell r="BX75">
            <v>11.4</v>
          </cell>
          <cell r="CF75">
            <v>10.7</v>
          </cell>
          <cell r="CN75">
            <v>9.6999999999999993</v>
          </cell>
          <cell r="CV75">
            <v>8.8000000000000007</v>
          </cell>
        </row>
        <row r="77">
          <cell r="AN77" t="str">
            <v>類似団体内平均値</v>
          </cell>
          <cell r="BP77">
            <v>39</v>
          </cell>
          <cell r="BX77">
            <v>33.1</v>
          </cell>
          <cell r="CF77">
            <v>31.3</v>
          </cell>
          <cell r="CN77">
            <v>25.3</v>
          </cell>
          <cell r="CV77">
            <v>25.5</v>
          </cell>
        </row>
        <row r="79">
          <cell r="BP79">
            <v>9</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42372399</v>
      </c>
      <c r="BO4" s="462"/>
      <c r="BP4" s="462"/>
      <c r="BQ4" s="462"/>
      <c r="BR4" s="462"/>
      <c r="BS4" s="462"/>
      <c r="BT4" s="462"/>
      <c r="BU4" s="463"/>
      <c r="BV4" s="461">
        <v>46204939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6.8</v>
      </c>
      <c r="CU4" s="646"/>
      <c r="CV4" s="646"/>
      <c r="CW4" s="646"/>
      <c r="CX4" s="646"/>
      <c r="CY4" s="646"/>
      <c r="CZ4" s="646"/>
      <c r="DA4" s="647"/>
      <c r="DB4" s="645">
        <v>11.2</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40561463</v>
      </c>
      <c r="BO5" s="467"/>
      <c r="BP5" s="467"/>
      <c r="BQ5" s="467"/>
      <c r="BR5" s="467"/>
      <c r="BS5" s="467"/>
      <c r="BT5" s="467"/>
      <c r="BU5" s="468"/>
      <c r="BV5" s="466">
        <v>43840141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v>
      </c>
      <c r="CU5" s="437"/>
      <c r="CV5" s="437"/>
      <c r="CW5" s="437"/>
      <c r="CX5" s="437"/>
      <c r="CY5" s="437"/>
      <c r="CZ5" s="437"/>
      <c r="DA5" s="438"/>
      <c r="DB5" s="436">
        <v>91.8</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1810936</v>
      </c>
      <c r="BO6" s="467"/>
      <c r="BP6" s="467"/>
      <c r="BQ6" s="467"/>
      <c r="BR6" s="467"/>
      <c r="BS6" s="467"/>
      <c r="BT6" s="467"/>
      <c r="BU6" s="468"/>
      <c r="BV6" s="466">
        <v>2364798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96.5</v>
      </c>
      <c r="CU6" s="620"/>
      <c r="CV6" s="620"/>
      <c r="CW6" s="620"/>
      <c r="CX6" s="620"/>
      <c r="CY6" s="620"/>
      <c r="CZ6" s="620"/>
      <c r="DA6" s="621"/>
      <c r="DB6" s="619">
        <v>96.2</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646477</v>
      </c>
      <c r="BO7" s="467"/>
      <c r="BP7" s="467"/>
      <c r="BQ7" s="467"/>
      <c r="BR7" s="467"/>
      <c r="BS7" s="467"/>
      <c r="BT7" s="467"/>
      <c r="BU7" s="468"/>
      <c r="BV7" s="466">
        <v>416302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17066498</v>
      </c>
      <c r="CU7" s="467"/>
      <c r="CV7" s="467"/>
      <c r="CW7" s="467"/>
      <c r="CX7" s="467"/>
      <c r="CY7" s="467"/>
      <c r="CZ7" s="467"/>
      <c r="DA7" s="468"/>
      <c r="DB7" s="466">
        <v>17392119</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1164459</v>
      </c>
      <c r="BO8" s="467"/>
      <c r="BP8" s="467"/>
      <c r="BQ8" s="467"/>
      <c r="BR8" s="467"/>
      <c r="BS8" s="467"/>
      <c r="BT8" s="467"/>
      <c r="BU8" s="468"/>
      <c r="BV8" s="466">
        <v>1948496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0.39</v>
      </c>
      <c r="CU8" s="580"/>
      <c r="CV8" s="580"/>
      <c r="CW8" s="580"/>
      <c r="CX8" s="580"/>
      <c r="CY8" s="580"/>
      <c r="CZ8" s="580"/>
      <c r="DA8" s="581"/>
      <c r="DB8" s="579">
        <v>0.38</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56676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-784037</v>
      </c>
      <c r="BO9" s="467"/>
      <c r="BP9" s="467"/>
      <c r="BQ9" s="467"/>
      <c r="BR9" s="467"/>
      <c r="BS9" s="467"/>
      <c r="BT9" s="467"/>
      <c r="BU9" s="468"/>
      <c r="BV9" s="466">
        <v>187534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11.8</v>
      </c>
      <c r="CU9" s="437"/>
      <c r="CV9" s="437"/>
      <c r="CW9" s="437"/>
      <c r="CX9" s="437"/>
      <c r="CY9" s="437"/>
      <c r="CZ9" s="437"/>
      <c r="DA9" s="438"/>
      <c r="DB9" s="436">
        <v>12.4</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59430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924606</v>
      </c>
      <c r="BO10" s="467"/>
      <c r="BP10" s="467"/>
      <c r="BQ10" s="467"/>
      <c r="BR10" s="467"/>
      <c r="BS10" s="467"/>
      <c r="BT10" s="467"/>
      <c r="BU10" s="468"/>
      <c r="BV10" s="466">
        <v>1086</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51744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1117329</v>
      </c>
      <c r="BO12" s="467"/>
      <c r="BP12" s="467"/>
      <c r="BQ12" s="467"/>
      <c r="BR12" s="467"/>
      <c r="BS12" s="467"/>
      <c r="BT12" s="467"/>
      <c r="BU12" s="468"/>
      <c r="BV12" s="466">
        <v>672577</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138</v>
      </c>
      <c r="N13" s="567"/>
      <c r="O13" s="567"/>
      <c r="P13" s="567"/>
      <c r="Q13" s="568"/>
      <c r="R13" s="569">
        <v>51527</v>
      </c>
      <c r="S13" s="570"/>
      <c r="T13" s="570"/>
      <c r="U13" s="570"/>
      <c r="V13" s="571"/>
      <c r="W13" s="557" t="s">
        <v>139</v>
      </c>
      <c r="X13" s="479"/>
      <c r="Y13" s="479"/>
      <c r="Z13" s="479"/>
      <c r="AA13" s="479"/>
      <c r="AB13" s="480"/>
      <c r="AC13" s="442">
        <v>2099</v>
      </c>
      <c r="AD13" s="443"/>
      <c r="AE13" s="443"/>
      <c r="AF13" s="443"/>
      <c r="AG13" s="444"/>
      <c r="AH13" s="442">
        <v>2548</v>
      </c>
      <c r="AI13" s="443"/>
      <c r="AJ13" s="443"/>
      <c r="AK13" s="443"/>
      <c r="AL13" s="445"/>
      <c r="AM13" s="535" t="s">
        <v>140</v>
      </c>
      <c r="AN13" s="440"/>
      <c r="AO13" s="440"/>
      <c r="AP13" s="440"/>
      <c r="AQ13" s="440"/>
      <c r="AR13" s="440"/>
      <c r="AS13" s="440"/>
      <c r="AT13" s="441"/>
      <c r="AU13" s="523" t="s">
        <v>135</v>
      </c>
      <c r="AV13" s="524"/>
      <c r="AW13" s="524"/>
      <c r="AX13" s="524"/>
      <c r="AY13" s="446" t="s">
        <v>141</v>
      </c>
      <c r="AZ13" s="447"/>
      <c r="BA13" s="447"/>
      <c r="BB13" s="447"/>
      <c r="BC13" s="447"/>
      <c r="BD13" s="447"/>
      <c r="BE13" s="447"/>
      <c r="BF13" s="447"/>
      <c r="BG13" s="447"/>
      <c r="BH13" s="447"/>
      <c r="BI13" s="447"/>
      <c r="BJ13" s="447"/>
      <c r="BK13" s="447"/>
      <c r="BL13" s="447"/>
      <c r="BM13" s="448"/>
      <c r="BN13" s="466">
        <v>-976760</v>
      </c>
      <c r="BO13" s="467"/>
      <c r="BP13" s="467"/>
      <c r="BQ13" s="467"/>
      <c r="BR13" s="467"/>
      <c r="BS13" s="467"/>
      <c r="BT13" s="467"/>
      <c r="BU13" s="468"/>
      <c r="BV13" s="466">
        <v>-483957</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8.8000000000000007</v>
      </c>
      <c r="CU13" s="437"/>
      <c r="CV13" s="437"/>
      <c r="CW13" s="437"/>
      <c r="CX13" s="437"/>
      <c r="CY13" s="437"/>
      <c r="CZ13" s="437"/>
      <c r="DA13" s="438"/>
      <c r="DB13" s="436">
        <v>9.6999999999999993</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52973</v>
      </c>
      <c r="S14" s="570"/>
      <c r="T14" s="570"/>
      <c r="U14" s="570"/>
      <c r="V14" s="571"/>
      <c r="W14" s="572"/>
      <c r="X14" s="482"/>
      <c r="Y14" s="482"/>
      <c r="Z14" s="482"/>
      <c r="AA14" s="482"/>
      <c r="AB14" s="483"/>
      <c r="AC14" s="562">
        <v>8</v>
      </c>
      <c r="AD14" s="563"/>
      <c r="AE14" s="563"/>
      <c r="AF14" s="563"/>
      <c r="AG14" s="564"/>
      <c r="AH14" s="562">
        <v>10</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23.9</v>
      </c>
      <c r="CU14" s="574"/>
      <c r="CV14" s="574"/>
      <c r="CW14" s="574"/>
      <c r="CX14" s="574"/>
      <c r="CY14" s="574"/>
      <c r="CZ14" s="574"/>
      <c r="DA14" s="575"/>
      <c r="DB14" s="573">
        <v>18.2</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145</v>
      </c>
      <c r="N15" s="567"/>
      <c r="O15" s="567"/>
      <c r="P15" s="567"/>
      <c r="Q15" s="568"/>
      <c r="R15" s="569">
        <v>52763</v>
      </c>
      <c r="S15" s="570"/>
      <c r="T15" s="570"/>
      <c r="U15" s="570"/>
      <c r="V15" s="571"/>
      <c r="W15" s="557" t="s">
        <v>146</v>
      </c>
      <c r="X15" s="479"/>
      <c r="Y15" s="479"/>
      <c r="Z15" s="479"/>
      <c r="AA15" s="479"/>
      <c r="AB15" s="480"/>
      <c r="AC15" s="442">
        <v>7411</v>
      </c>
      <c r="AD15" s="443"/>
      <c r="AE15" s="443"/>
      <c r="AF15" s="443"/>
      <c r="AG15" s="444"/>
      <c r="AH15" s="442">
        <v>6486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5729489</v>
      </c>
      <c r="BO15" s="462"/>
      <c r="BP15" s="462"/>
      <c r="BQ15" s="462"/>
      <c r="BR15" s="462"/>
      <c r="BS15" s="462"/>
      <c r="BT15" s="462"/>
      <c r="BU15" s="463"/>
      <c r="BV15" s="461">
        <v>5719173</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28.3</v>
      </c>
      <c r="AD16" s="563"/>
      <c r="AE16" s="563"/>
      <c r="AF16" s="563"/>
      <c r="AG16" s="564"/>
      <c r="AH16" s="562">
        <v>25.4</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14709121</v>
      </c>
      <c r="BO16" s="467"/>
      <c r="BP16" s="467"/>
      <c r="BQ16" s="467"/>
      <c r="BR16" s="467"/>
      <c r="BS16" s="467"/>
      <c r="BT16" s="467"/>
      <c r="BU16" s="468"/>
      <c r="BV16" s="466">
        <v>14590915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150</v>
      </c>
      <c r="S17" s="555"/>
      <c r="T17" s="555"/>
      <c r="U17" s="555"/>
      <c r="V17" s="556"/>
      <c r="W17" s="557" t="s">
        <v>153</v>
      </c>
      <c r="X17" s="479"/>
      <c r="Y17" s="479"/>
      <c r="Z17" s="479"/>
      <c r="AA17" s="479"/>
      <c r="AB17" s="480"/>
      <c r="AC17" s="442">
        <v>16705</v>
      </c>
      <c r="AD17" s="443"/>
      <c r="AE17" s="443"/>
      <c r="AF17" s="443"/>
      <c r="AG17" s="444"/>
      <c r="AH17" s="442">
        <v>16534</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7271475</v>
      </c>
      <c r="BO17" s="467"/>
      <c r="BP17" s="467"/>
      <c r="BQ17" s="467"/>
      <c r="BR17" s="467"/>
      <c r="BS17" s="467"/>
      <c r="BT17" s="467"/>
      <c r="BU17" s="468"/>
      <c r="BV17" s="466">
        <v>7253700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155</v>
      </c>
      <c r="C18" s="529"/>
      <c r="D18" s="529"/>
      <c r="E18" s="530"/>
      <c r="F18" s="530"/>
      <c r="G18" s="530"/>
      <c r="H18" s="530"/>
      <c r="I18" s="530"/>
      <c r="J18" s="530"/>
      <c r="K18" s="530"/>
      <c r="L18" s="531">
        <v>1259.1500000000001</v>
      </c>
      <c r="M18" s="531"/>
      <c r="N18" s="531"/>
      <c r="O18" s="531"/>
      <c r="P18" s="531"/>
      <c r="Q18" s="531"/>
      <c r="R18" s="532"/>
      <c r="S18" s="532"/>
      <c r="T18" s="532"/>
      <c r="U18" s="532"/>
      <c r="V18" s="533"/>
      <c r="W18" s="547"/>
      <c r="X18" s="548"/>
      <c r="Y18" s="548"/>
      <c r="Z18" s="548"/>
      <c r="AA18" s="548"/>
      <c r="AB18" s="558"/>
      <c r="AC18" s="430">
        <v>63.7</v>
      </c>
      <c r="AD18" s="431"/>
      <c r="AE18" s="431"/>
      <c r="AF18" s="431"/>
      <c r="AG18" s="534"/>
      <c r="AH18" s="430">
        <v>64.7</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15635960</v>
      </c>
      <c r="BO18" s="467"/>
      <c r="BP18" s="467"/>
      <c r="BQ18" s="467"/>
      <c r="BR18" s="467"/>
      <c r="BS18" s="467"/>
      <c r="BT18" s="467"/>
      <c r="BU18" s="468"/>
      <c r="BV18" s="466">
        <v>15852794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157</v>
      </c>
      <c r="C19" s="529"/>
      <c r="D19" s="529"/>
      <c r="E19" s="530"/>
      <c r="F19" s="530"/>
      <c r="G19" s="530"/>
      <c r="H19" s="530"/>
      <c r="I19" s="530"/>
      <c r="J19" s="530"/>
      <c r="K19" s="530"/>
      <c r="L19" s="536">
        <v>45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25754082</v>
      </c>
      <c r="BO19" s="467"/>
      <c r="BP19" s="467"/>
      <c r="BQ19" s="467"/>
      <c r="BR19" s="467"/>
      <c r="BS19" s="467"/>
      <c r="BT19" s="467"/>
      <c r="BU19" s="468"/>
      <c r="BV19" s="466">
        <v>25161055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159</v>
      </c>
      <c r="C20" s="529"/>
      <c r="D20" s="529"/>
      <c r="E20" s="530"/>
      <c r="F20" s="530"/>
      <c r="G20" s="530"/>
      <c r="H20" s="530"/>
      <c r="I20" s="530"/>
      <c r="J20" s="530"/>
      <c r="K20" s="530"/>
      <c r="L20" s="536">
        <v>23387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45106413</v>
      </c>
      <c r="BO23" s="467"/>
      <c r="BP23" s="467"/>
      <c r="BQ23" s="467"/>
      <c r="BR23" s="467"/>
      <c r="BS23" s="467"/>
      <c r="BT23" s="467"/>
      <c r="BU23" s="468"/>
      <c r="BV23" s="466">
        <v>42397059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168</v>
      </c>
      <c r="F24" s="440"/>
      <c r="G24" s="440"/>
      <c r="H24" s="440"/>
      <c r="I24" s="440"/>
      <c r="J24" s="440"/>
      <c r="K24" s="441"/>
      <c r="L24" s="442">
        <v>1</v>
      </c>
      <c r="M24" s="443"/>
      <c r="N24" s="443"/>
      <c r="O24" s="443"/>
      <c r="P24" s="444"/>
      <c r="Q24" s="442">
        <v>8300</v>
      </c>
      <c r="R24" s="443"/>
      <c r="S24" s="443"/>
      <c r="T24" s="443"/>
      <c r="U24" s="443"/>
      <c r="V24" s="444"/>
      <c r="W24" s="508"/>
      <c r="X24" s="499"/>
      <c r="Y24" s="500"/>
      <c r="Z24" s="439" t="s">
        <v>169</v>
      </c>
      <c r="AA24" s="440"/>
      <c r="AB24" s="440"/>
      <c r="AC24" s="440"/>
      <c r="AD24" s="440"/>
      <c r="AE24" s="440"/>
      <c r="AF24" s="440"/>
      <c r="AG24" s="441"/>
      <c r="AH24" s="442">
        <v>521</v>
      </c>
      <c r="AI24" s="443"/>
      <c r="AJ24" s="443"/>
      <c r="AK24" s="443"/>
      <c r="AL24" s="444"/>
      <c r="AM24" s="442">
        <v>1593218</v>
      </c>
      <c r="AN24" s="443"/>
      <c r="AO24" s="443"/>
      <c r="AP24" s="443"/>
      <c r="AQ24" s="443"/>
      <c r="AR24" s="444"/>
      <c r="AS24" s="442">
        <v>3058</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39598646</v>
      </c>
      <c r="BO24" s="467"/>
      <c r="BP24" s="467"/>
      <c r="BQ24" s="467"/>
      <c r="BR24" s="467"/>
      <c r="BS24" s="467"/>
      <c r="BT24" s="467"/>
      <c r="BU24" s="468"/>
      <c r="BV24" s="466">
        <v>36851838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171</v>
      </c>
      <c r="F25" s="440"/>
      <c r="G25" s="440"/>
      <c r="H25" s="440"/>
      <c r="I25" s="440"/>
      <c r="J25" s="440"/>
      <c r="K25" s="441"/>
      <c r="L25" s="442">
        <v>2</v>
      </c>
      <c r="M25" s="443"/>
      <c r="N25" s="443"/>
      <c r="O25" s="443"/>
      <c r="P25" s="444"/>
      <c r="Q25" s="442">
        <v>6700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173</v>
      </c>
      <c r="AN25" s="443"/>
      <c r="AO25" s="443"/>
      <c r="AP25" s="443"/>
      <c r="AQ25" s="443"/>
      <c r="AR25" s="444"/>
      <c r="AS25" s="442" t="s">
        <v>128</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7759340</v>
      </c>
      <c r="BO25" s="462"/>
      <c r="BP25" s="462"/>
      <c r="BQ25" s="462"/>
      <c r="BR25" s="462"/>
      <c r="BS25" s="462"/>
      <c r="BT25" s="462"/>
      <c r="BU25" s="463"/>
      <c r="BV25" s="461">
        <v>8963031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5900</v>
      </c>
      <c r="R26" s="443"/>
      <c r="S26" s="443"/>
      <c r="T26" s="443"/>
      <c r="U26" s="443"/>
      <c r="V26" s="444"/>
      <c r="W26" s="508"/>
      <c r="X26" s="499"/>
      <c r="Y26" s="500"/>
      <c r="Z26" s="439" t="s">
        <v>176</v>
      </c>
      <c r="AA26" s="521"/>
      <c r="AB26" s="521"/>
      <c r="AC26" s="521"/>
      <c r="AD26" s="521"/>
      <c r="AE26" s="521"/>
      <c r="AF26" s="521"/>
      <c r="AG26" s="522"/>
      <c r="AH26" s="442">
        <v>63</v>
      </c>
      <c r="AI26" s="443"/>
      <c r="AJ26" s="443"/>
      <c r="AK26" s="443"/>
      <c r="AL26" s="444"/>
      <c r="AM26" s="442">
        <v>190575</v>
      </c>
      <c r="AN26" s="443"/>
      <c r="AO26" s="443"/>
      <c r="AP26" s="443"/>
      <c r="AQ26" s="443"/>
      <c r="AR26" s="444"/>
      <c r="AS26" s="442">
        <v>3025</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173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4010</v>
      </c>
      <c r="R27" s="443"/>
      <c r="S27" s="443"/>
      <c r="T27" s="443"/>
      <c r="U27" s="443"/>
      <c r="V27" s="444"/>
      <c r="W27" s="508"/>
      <c r="X27" s="499"/>
      <c r="Y27" s="500"/>
      <c r="Z27" s="439" t="s">
        <v>179</v>
      </c>
      <c r="AA27" s="440"/>
      <c r="AB27" s="440"/>
      <c r="AC27" s="440"/>
      <c r="AD27" s="440"/>
      <c r="AE27" s="440"/>
      <c r="AF27" s="440"/>
      <c r="AG27" s="441"/>
      <c r="AH27" s="442">
        <v>1</v>
      </c>
      <c r="AI27" s="443"/>
      <c r="AJ27" s="443"/>
      <c r="AK27" s="443"/>
      <c r="AL27" s="444"/>
      <c r="AM27" s="442" t="s">
        <v>180</v>
      </c>
      <c r="AN27" s="443"/>
      <c r="AO27" s="443"/>
      <c r="AP27" s="443"/>
      <c r="AQ27" s="443"/>
      <c r="AR27" s="444"/>
      <c r="AS27" s="442" t="s">
        <v>180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129</v>
      </c>
      <c r="BO27" s="470"/>
      <c r="BP27" s="470"/>
      <c r="BQ27" s="470"/>
      <c r="BR27" s="470"/>
      <c r="BS27" s="470"/>
      <c r="BT27" s="470"/>
      <c r="BU27" s="471"/>
      <c r="BV27" s="469" t="s">
        <v>182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183</v>
      </c>
      <c r="F28" s="440"/>
      <c r="G28" s="440"/>
      <c r="H28" s="440"/>
      <c r="I28" s="440"/>
      <c r="J28" s="440"/>
      <c r="K28" s="441"/>
      <c r="L28" s="442">
        <v>1</v>
      </c>
      <c r="M28" s="443"/>
      <c r="N28" s="443"/>
      <c r="O28" s="443"/>
      <c r="P28" s="444"/>
      <c r="Q28" s="442">
        <v>3390</v>
      </c>
      <c r="R28" s="443"/>
      <c r="S28" s="443"/>
      <c r="T28" s="443"/>
      <c r="U28" s="443"/>
      <c r="V28" s="444"/>
      <c r="W28" s="508"/>
      <c r="X28" s="499"/>
      <c r="Y28" s="500"/>
      <c r="Z28" s="439" t="s">
        <v>184</v>
      </c>
      <c r="AA28" s="440"/>
      <c r="AB28" s="440"/>
      <c r="AC28" s="440"/>
      <c r="AD28" s="440"/>
      <c r="AE28" s="440"/>
      <c r="AF28" s="440"/>
      <c r="AG28" s="441"/>
      <c r="AH28" s="442" t="s">
        <v>173</v>
      </c>
      <c r="AI28" s="443"/>
      <c r="AJ28" s="443"/>
      <c r="AK28" s="443"/>
      <c r="AL28" s="444"/>
      <c r="AM28" s="442" t="s">
        <v>182</v>
      </c>
      <c r="AN28" s="443"/>
      <c r="AO28" s="443"/>
      <c r="AP28" s="443"/>
      <c r="AQ28" s="443"/>
      <c r="AR28" s="444"/>
      <c r="AS28" s="442" t="s">
        <v>173</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6670385</v>
      </c>
      <c r="BO28" s="462"/>
      <c r="BP28" s="462"/>
      <c r="BQ28" s="462"/>
      <c r="BR28" s="462"/>
      <c r="BS28" s="462"/>
      <c r="BT28" s="462"/>
      <c r="BU28" s="463"/>
      <c r="BV28" s="461">
        <v>6863108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186</v>
      </c>
      <c r="F29" s="440"/>
      <c r="G29" s="440"/>
      <c r="H29" s="440"/>
      <c r="I29" s="440"/>
      <c r="J29" s="440"/>
      <c r="K29" s="441"/>
      <c r="L29" s="442">
        <v>20</v>
      </c>
      <c r="M29" s="443"/>
      <c r="N29" s="443"/>
      <c r="O29" s="443"/>
      <c r="P29" s="444"/>
      <c r="Q29" s="442">
        <v>3200</v>
      </c>
      <c r="R29" s="443"/>
      <c r="S29" s="443"/>
      <c r="T29" s="443"/>
      <c r="U29" s="443"/>
      <c r="V29" s="444"/>
      <c r="W29" s="509"/>
      <c r="X29" s="510"/>
      <c r="Y29" s="511"/>
      <c r="Z29" s="439" t="s">
        <v>187</v>
      </c>
      <c r="AA29" s="440"/>
      <c r="AB29" s="440"/>
      <c r="AC29" s="440"/>
      <c r="AD29" s="440"/>
      <c r="AE29" s="440"/>
      <c r="AF29" s="440"/>
      <c r="AG29" s="441"/>
      <c r="AH29" s="442">
        <v>522</v>
      </c>
      <c r="AI29" s="443"/>
      <c r="AJ29" s="443"/>
      <c r="AK29" s="443"/>
      <c r="AL29" s="444"/>
      <c r="AM29" s="442">
        <v>1596290</v>
      </c>
      <c r="AN29" s="443"/>
      <c r="AO29" s="443"/>
      <c r="AP29" s="443"/>
      <c r="AQ29" s="443"/>
      <c r="AR29" s="444"/>
      <c r="AS29" s="442">
        <v>3058</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3853903</v>
      </c>
      <c r="BO29" s="467"/>
      <c r="BP29" s="467"/>
      <c r="BQ29" s="467"/>
      <c r="BR29" s="467"/>
      <c r="BS29" s="467"/>
      <c r="BT29" s="467"/>
      <c r="BU29" s="468"/>
      <c r="BV29" s="466">
        <v>2967547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95.4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8504138</v>
      </c>
      <c r="BO30" s="470"/>
      <c r="BP30" s="470"/>
      <c r="BQ30" s="470"/>
      <c r="BR30" s="470"/>
      <c r="BS30" s="470"/>
      <c r="BT30" s="470"/>
      <c r="BU30" s="471"/>
      <c r="BV30" s="469">
        <v>12696755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199</v>
      </c>
      <c r="AN33" s="429"/>
      <c r="AO33" s="428" t="s">
        <v>197</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水道事業</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IF('各会計、関係団体の財政状況及び健全化判断比率'!B36="","",'各会計、関係団体の財政状況及び健全化判断比率'!B36)</f>
        <v>市場事業</v>
      </c>
      <c r="BH34" s="424"/>
      <c r="BI34" s="424"/>
      <c r="BJ34" s="424"/>
      <c r="BK34" s="424"/>
      <c r="BL34" s="424"/>
      <c r="BM34" s="424"/>
      <c r="BN34" s="424"/>
      <c r="BO34" s="424"/>
      <c r="BP34" s="424"/>
      <c r="BQ34" s="424"/>
      <c r="BR34" s="424"/>
      <c r="BS34" s="424"/>
      <c r="BT34" s="424"/>
      <c r="BU34" s="424"/>
      <c r="BV34" s="214"/>
      <c r="BW34" s="425">
        <f>IF(BY34="","",MAX(C34:D43,U34:V43,AM34:AN43,BE34:BF43)+1)</f>
        <v>15</v>
      </c>
      <c r="BX34" s="425"/>
      <c r="BY34" s="424" t="str">
        <f>IF('各会計、関係団体の財政状況及び健全化判断比率'!B68="","",'各会計、関係団体の財政状況及び健全化判断比率'!B68)</f>
        <v>宮古地区広域行政組合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宮古地区産業振興公社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墓地事業</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国民健康保険診療施設事業</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IF('各会計、関係団体の財政状況及び健全化判断比率'!B34="","",'各会計、関係団体の財政状況及び健全化判断比率'!B34)</f>
        <v>公共下水道事業</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IF('各会計、関係団体の財政状況及び健全化判断比率'!B37="","",'各会計、関係団体の財政状況及び健全化判断比率'!B37)</f>
        <v>農業集落排水事業</v>
      </c>
      <c r="BH35" s="424"/>
      <c r="BI35" s="424"/>
      <c r="BJ35" s="424"/>
      <c r="BK35" s="424"/>
      <c r="BL35" s="424"/>
      <c r="BM35" s="424"/>
      <c r="BN35" s="424"/>
      <c r="BO35" s="424"/>
      <c r="BP35" s="424"/>
      <c r="BQ35" s="424"/>
      <c r="BR35" s="424"/>
      <c r="BS35" s="424"/>
      <c r="BT35" s="424"/>
      <c r="BU35" s="424"/>
      <c r="BV35" s="214"/>
      <c r="BW35" s="425">
        <f t="shared" ref="BW35:BW43" si="2">IF(BY35="","",BW34+1)</f>
        <v>16</v>
      </c>
      <c r="BX35" s="425"/>
      <c r="BY35" s="424" t="str">
        <f>IF('各会計、関係団体の財政状況及び健全化判断比率'!B69="","",'各会計、関係団体の財政状況及び健全化判断比率'!B69)</f>
        <v>岩手県沿岸知的障害児施設組合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新里産業開発公社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IF('各会計、関係団体の財政状況及び健全化判断比率'!B35="","",'各会計、関係団体の財政状況及び健全化判断比率'!B35)</f>
        <v>特定環境保全公共下水道事業</v>
      </c>
      <c r="AP36" s="424"/>
      <c r="AQ36" s="424"/>
      <c r="AR36" s="424"/>
      <c r="AS36" s="424"/>
      <c r="AT36" s="424"/>
      <c r="AU36" s="424"/>
      <c r="AV36" s="424"/>
      <c r="AW36" s="424"/>
      <c r="AX36" s="424"/>
      <c r="AY36" s="424"/>
      <c r="AZ36" s="424"/>
      <c r="BA36" s="424"/>
      <c r="BB36" s="424"/>
      <c r="BC36" s="424"/>
      <c r="BD36" s="214"/>
      <c r="BE36" s="425">
        <f t="shared" si="1"/>
        <v>13</v>
      </c>
      <c r="BF36" s="425"/>
      <c r="BG36" s="424" t="str">
        <f>IF('各会計、関係団体の財政状況及び健全化判断比率'!B38="","",'各会計、関係団体の財政状況及び健全化判断比率'!B38)</f>
        <v>漁業集落排水事業</v>
      </c>
      <c r="BH36" s="424"/>
      <c r="BI36" s="424"/>
      <c r="BJ36" s="424"/>
      <c r="BK36" s="424"/>
      <c r="BL36" s="424"/>
      <c r="BM36" s="424"/>
      <c r="BN36" s="424"/>
      <c r="BO36" s="424"/>
      <c r="BP36" s="424"/>
      <c r="BQ36" s="424"/>
      <c r="BR36" s="424"/>
      <c r="BS36" s="424"/>
      <c r="BT36" s="424"/>
      <c r="BU36" s="424"/>
      <c r="BV36" s="214"/>
      <c r="BW36" s="425">
        <f t="shared" si="2"/>
        <v>17</v>
      </c>
      <c r="BX36" s="425"/>
      <c r="BY36" s="424" t="str">
        <f>IF('各会計、関係団体の財政状況及び健全化判断比率'!B70="","",'各会計、関係団体の財政状況及び健全化判断比率'!B70)</f>
        <v>岩手県市町村総合事務組合（一般会計）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川井産業振興公社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介護保険事業</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14</v>
      </c>
      <c r="BF37" s="425"/>
      <c r="BG37" s="424" t="str">
        <f>IF('各会計、関係団体の財政状況及び健全化判断比率'!B39="","",'各会計、関係団体の財政状況及び健全化判断比率'!B39)</f>
        <v>特定地域生活排水処理事業</v>
      </c>
      <c r="BH37" s="424"/>
      <c r="BI37" s="424"/>
      <c r="BJ37" s="424"/>
      <c r="BK37" s="424"/>
      <c r="BL37" s="424"/>
      <c r="BM37" s="424"/>
      <c r="BN37" s="424"/>
      <c r="BO37" s="424"/>
      <c r="BP37" s="424"/>
      <c r="BQ37" s="424"/>
      <c r="BR37" s="424"/>
      <c r="BS37" s="424"/>
      <c r="BT37" s="424"/>
      <c r="BU37" s="424"/>
      <c r="BV37" s="214"/>
      <c r="BW37" s="425">
        <f t="shared" si="2"/>
        <v>18</v>
      </c>
      <c r="BX37" s="425"/>
      <c r="BY37" s="424" t="str">
        <f>IF('各会計、関係団体の財政状況及び健全化判断比率'!B71="","",'各会計、関係団体の財政状況及び健全化判断比率'!B71)</f>
        <v>岩手県市町村総合事務組合（特別会計）</v>
      </c>
      <c r="BZ37" s="424"/>
      <c r="CA37" s="424"/>
      <c r="CB37" s="424"/>
      <c r="CC37" s="424"/>
      <c r="CD37" s="424"/>
      <c r="CE37" s="424"/>
      <c r="CF37" s="424"/>
      <c r="CG37" s="424"/>
      <c r="CH37" s="424"/>
      <c r="CI37" s="424"/>
      <c r="CJ37" s="424"/>
      <c r="CK37" s="424"/>
      <c r="CL37" s="424"/>
      <c r="CM37" s="424"/>
      <c r="CN37" s="214"/>
      <c r="CO37" s="425">
        <f t="shared" si="3"/>
        <v>24</v>
      </c>
      <c r="CP37" s="425"/>
      <c r="CQ37" s="424" t="str">
        <f>IF('各会計、関係団体の財政状況及び健全化判断比率'!BS10="","",'各会計、関係団体の財政状況及び健全化判断比率'!BS10)</f>
        <v>川井交通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介護保険サービス事業</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19</v>
      </c>
      <c r="BX38" s="425"/>
      <c r="BY38" s="424" t="str">
        <f>IF('各会計、関係団体の財政状況及び健全化判断比率'!B72="","",'各会計、関係団体の財政状況及び健全化判断比率'!B72)</f>
        <v>岩手県後期高齢者医療広域連合（一般会計）</v>
      </c>
      <c r="BZ38" s="424"/>
      <c r="CA38" s="424"/>
      <c r="CB38" s="424"/>
      <c r="CC38" s="424"/>
      <c r="CD38" s="424"/>
      <c r="CE38" s="424"/>
      <c r="CF38" s="424"/>
      <c r="CG38" s="424"/>
      <c r="CH38" s="424"/>
      <c r="CI38" s="424"/>
      <c r="CJ38" s="424"/>
      <c r="CK38" s="424"/>
      <c r="CL38" s="424"/>
      <c r="CM38" s="424"/>
      <c r="CN38" s="214"/>
      <c r="CO38" s="425">
        <f t="shared" si="3"/>
        <v>25</v>
      </c>
      <c r="CP38" s="425"/>
      <c r="CQ38" s="424" t="str">
        <f>IF('各会計、関係団体の財政状況及び健全化判断比率'!BS11="","",'各会計、関係団体の財政状況及び健全化判断比率'!BS11)</f>
        <v>グリーンピア三陸みやこ</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20</v>
      </c>
      <c r="BX39" s="425"/>
      <c r="BY39" s="424" t="str">
        <f>IF('各会計、関係団体の財政状況及び健全化判断比率'!B73="","",'各会計、関係団体の財政状況及び健全化判断比率'!B73)</f>
        <v>岩手県後期高齢者医療広域連合（特別会計）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hQ3QE2nqUcNTG8HvIAzn79b9e0EiVMDLvVvhKJq362yBmzQlaDYmxLej0RsYwy7cuEUrHdsl23P8pSEVEziAw==" saltValue="B0WddPaVuHDHidvdWkb+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9" t="s">
        <v>568</v>
      </c>
      <c r="D34" s="1249"/>
      <c r="E34" s="1250"/>
      <c r="F34" s="32">
        <v>5.16</v>
      </c>
      <c r="G34" s="33">
        <v>6.3</v>
      </c>
      <c r="H34" s="33">
        <v>6.93</v>
      </c>
      <c r="I34" s="33">
        <v>7.33</v>
      </c>
      <c r="J34" s="34">
        <v>7.74</v>
      </c>
      <c r="K34" s="22"/>
      <c r="L34" s="22"/>
      <c r="M34" s="22"/>
      <c r="N34" s="22"/>
      <c r="O34" s="22"/>
      <c r="P34" s="22"/>
    </row>
    <row r="35" spans="1:16" ht="39" customHeight="1" x14ac:dyDescent="0.2">
      <c r="A35" s="22"/>
      <c r="B35" s="35"/>
      <c r="C35" s="1243" t="s">
        <v>569</v>
      </c>
      <c r="D35" s="1244"/>
      <c r="E35" s="1245"/>
      <c r="F35" s="36">
        <v>21.51</v>
      </c>
      <c r="G35" s="37">
        <v>13.67</v>
      </c>
      <c r="H35" s="37">
        <v>9.9499999999999993</v>
      </c>
      <c r="I35" s="37">
        <v>11.16</v>
      </c>
      <c r="J35" s="38">
        <v>6.82</v>
      </c>
      <c r="K35" s="22"/>
      <c r="L35" s="22"/>
      <c r="M35" s="22"/>
      <c r="N35" s="22"/>
      <c r="O35" s="22"/>
      <c r="P35" s="22"/>
    </row>
    <row r="36" spans="1:16" ht="39" customHeight="1" x14ac:dyDescent="0.2">
      <c r="A36" s="22"/>
      <c r="B36" s="35"/>
      <c r="C36" s="1243" t="s">
        <v>570</v>
      </c>
      <c r="D36" s="1244"/>
      <c r="E36" s="1245"/>
      <c r="F36" s="36">
        <v>3.82</v>
      </c>
      <c r="G36" s="37">
        <v>4.17</v>
      </c>
      <c r="H36" s="37">
        <v>4.9800000000000004</v>
      </c>
      <c r="I36" s="37">
        <v>4</v>
      </c>
      <c r="J36" s="38">
        <v>3.79</v>
      </c>
      <c r="K36" s="22"/>
      <c r="L36" s="22"/>
      <c r="M36" s="22"/>
      <c r="N36" s="22"/>
      <c r="O36" s="22"/>
      <c r="P36" s="22"/>
    </row>
    <row r="37" spans="1:16" ht="39" customHeight="1" x14ac:dyDescent="0.2">
      <c r="A37" s="22"/>
      <c r="B37" s="35"/>
      <c r="C37" s="1243" t="s">
        <v>571</v>
      </c>
      <c r="D37" s="1244"/>
      <c r="E37" s="1245"/>
      <c r="F37" s="36">
        <v>0.81</v>
      </c>
      <c r="G37" s="37">
        <v>1.53</v>
      </c>
      <c r="H37" s="37">
        <v>2.06</v>
      </c>
      <c r="I37" s="37">
        <v>0.93</v>
      </c>
      <c r="J37" s="38">
        <v>1.62</v>
      </c>
      <c r="K37" s="22"/>
      <c r="L37" s="22"/>
      <c r="M37" s="22"/>
      <c r="N37" s="22"/>
      <c r="O37" s="22"/>
      <c r="P37" s="22"/>
    </row>
    <row r="38" spans="1:16" ht="39" customHeight="1" x14ac:dyDescent="0.2">
      <c r="A38" s="22"/>
      <c r="B38" s="35"/>
      <c r="C38" s="1243" t="s">
        <v>572</v>
      </c>
      <c r="D38" s="1244"/>
      <c r="E38" s="1245"/>
      <c r="F38" s="36">
        <v>0.01</v>
      </c>
      <c r="G38" s="37">
        <v>0</v>
      </c>
      <c r="H38" s="37">
        <v>0.06</v>
      </c>
      <c r="I38" s="37">
        <v>0.2</v>
      </c>
      <c r="J38" s="38">
        <v>0.23</v>
      </c>
      <c r="K38" s="22"/>
      <c r="L38" s="22"/>
      <c r="M38" s="22"/>
      <c r="N38" s="22"/>
      <c r="O38" s="22"/>
      <c r="P38" s="22"/>
    </row>
    <row r="39" spans="1:16" ht="39" customHeight="1" x14ac:dyDescent="0.2">
      <c r="A39" s="22"/>
      <c r="B39" s="35"/>
      <c r="C39" s="1243" t="s">
        <v>573</v>
      </c>
      <c r="D39" s="1244"/>
      <c r="E39" s="1245"/>
      <c r="F39" s="36">
        <v>0.09</v>
      </c>
      <c r="G39" s="37" t="s">
        <v>574</v>
      </c>
      <c r="H39" s="37">
        <v>0.1</v>
      </c>
      <c r="I39" s="37">
        <v>0.11</v>
      </c>
      <c r="J39" s="38">
        <v>0.16</v>
      </c>
      <c r="K39" s="22"/>
      <c r="L39" s="22"/>
      <c r="M39" s="22"/>
      <c r="N39" s="22"/>
      <c r="O39" s="22"/>
      <c r="P39" s="22"/>
    </row>
    <row r="40" spans="1:16" ht="39" customHeight="1" x14ac:dyDescent="0.2">
      <c r="A40" s="22"/>
      <c r="B40" s="35"/>
      <c r="C40" s="1243" t="s">
        <v>575</v>
      </c>
      <c r="D40" s="1244"/>
      <c r="E40" s="1245"/>
      <c r="F40" s="36">
        <v>0.01</v>
      </c>
      <c r="G40" s="37">
        <v>0.02</v>
      </c>
      <c r="H40" s="37">
        <v>0.02</v>
      </c>
      <c r="I40" s="37">
        <v>0.02</v>
      </c>
      <c r="J40" s="38">
        <v>0.01</v>
      </c>
      <c r="K40" s="22"/>
      <c r="L40" s="22"/>
      <c r="M40" s="22"/>
      <c r="N40" s="22"/>
      <c r="O40" s="22"/>
      <c r="P40" s="22"/>
    </row>
    <row r="41" spans="1:16" ht="39" customHeight="1" x14ac:dyDescent="0.2">
      <c r="A41" s="22"/>
      <c r="B41" s="35"/>
      <c r="C41" s="1243" t="s">
        <v>576</v>
      </c>
      <c r="D41" s="1244"/>
      <c r="E41" s="1245"/>
      <c r="F41" s="36">
        <v>0.01</v>
      </c>
      <c r="G41" s="37">
        <v>0.01</v>
      </c>
      <c r="H41" s="37">
        <v>0</v>
      </c>
      <c r="I41" s="37">
        <v>0.01</v>
      </c>
      <c r="J41" s="38">
        <v>0.01</v>
      </c>
      <c r="K41" s="22"/>
      <c r="L41" s="22"/>
      <c r="M41" s="22"/>
      <c r="N41" s="22"/>
      <c r="O41" s="22"/>
      <c r="P41" s="22"/>
    </row>
    <row r="42" spans="1:16" ht="39" customHeight="1" x14ac:dyDescent="0.2">
      <c r="A42" s="22"/>
      <c r="B42" s="39"/>
      <c r="C42" s="1243" t="s">
        <v>577</v>
      </c>
      <c r="D42" s="1244"/>
      <c r="E42" s="1245"/>
      <c r="F42" s="36" t="s">
        <v>518</v>
      </c>
      <c r="G42" s="37" t="s">
        <v>518</v>
      </c>
      <c r="H42" s="37" t="s">
        <v>518</v>
      </c>
      <c r="I42" s="37" t="s">
        <v>518</v>
      </c>
      <c r="J42" s="38" t="s">
        <v>518</v>
      </c>
      <c r="K42" s="22"/>
      <c r="L42" s="22"/>
      <c r="M42" s="22"/>
      <c r="N42" s="22"/>
      <c r="O42" s="22"/>
      <c r="P42" s="22"/>
    </row>
    <row r="43" spans="1:16" ht="39" customHeight="1" thickBot="1" x14ac:dyDescent="0.25">
      <c r="A43" s="22"/>
      <c r="B43" s="40"/>
      <c r="C43" s="1246" t="s">
        <v>578</v>
      </c>
      <c r="D43" s="1247"/>
      <c r="E43" s="1248"/>
      <c r="F43" s="41">
        <v>0.02</v>
      </c>
      <c r="G43" s="42">
        <v>0.02</v>
      </c>
      <c r="H43" s="42">
        <v>0.01</v>
      </c>
      <c r="I43" s="42">
        <v>0.04</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LgJmLuaXuOgvBVdDoZphkNja5p2wZcPYD2Ck1pA0+AMzf8FaSr/r5qSzSWIFMFf0pZOR9LM0JdZpJ65zE4fRQ==" saltValue="C6PMVo6k/cKDXWG+ZDp7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69" t="s">
        <v>11</v>
      </c>
      <c r="C45" s="1270"/>
      <c r="D45" s="58"/>
      <c r="E45" s="1275" t="s">
        <v>12</v>
      </c>
      <c r="F45" s="1275"/>
      <c r="G45" s="1275"/>
      <c r="H45" s="1275"/>
      <c r="I45" s="1275"/>
      <c r="J45" s="1276"/>
      <c r="K45" s="59">
        <v>3894</v>
      </c>
      <c r="L45" s="60">
        <v>3753</v>
      </c>
      <c r="M45" s="60">
        <v>3359</v>
      </c>
      <c r="N45" s="60">
        <v>3221</v>
      </c>
      <c r="O45" s="61">
        <v>3117</v>
      </c>
      <c r="P45" s="48"/>
      <c r="Q45" s="48"/>
      <c r="R45" s="48"/>
      <c r="S45" s="48"/>
      <c r="T45" s="48"/>
      <c r="U45" s="48"/>
    </row>
    <row r="46" spans="1:21" ht="30.75" customHeight="1" x14ac:dyDescent="0.2">
      <c r="A46" s="48"/>
      <c r="B46" s="1271"/>
      <c r="C46" s="1272"/>
      <c r="D46" s="62"/>
      <c r="E46" s="1253" t="s">
        <v>13</v>
      </c>
      <c r="F46" s="1253"/>
      <c r="G46" s="1253"/>
      <c r="H46" s="1253"/>
      <c r="I46" s="1253"/>
      <c r="J46" s="1254"/>
      <c r="K46" s="63" t="s">
        <v>518</v>
      </c>
      <c r="L46" s="64" t="s">
        <v>518</v>
      </c>
      <c r="M46" s="64" t="s">
        <v>518</v>
      </c>
      <c r="N46" s="64" t="s">
        <v>518</v>
      </c>
      <c r="O46" s="65" t="s">
        <v>518</v>
      </c>
      <c r="P46" s="48"/>
      <c r="Q46" s="48"/>
      <c r="R46" s="48"/>
      <c r="S46" s="48"/>
      <c r="T46" s="48"/>
      <c r="U46" s="48"/>
    </row>
    <row r="47" spans="1:21" ht="30.75" customHeight="1" x14ac:dyDescent="0.2">
      <c r="A47" s="48"/>
      <c r="B47" s="1271"/>
      <c r="C47" s="1272"/>
      <c r="D47" s="62"/>
      <c r="E47" s="1253" t="s">
        <v>14</v>
      </c>
      <c r="F47" s="1253"/>
      <c r="G47" s="1253"/>
      <c r="H47" s="1253"/>
      <c r="I47" s="1253"/>
      <c r="J47" s="1254"/>
      <c r="K47" s="63" t="s">
        <v>518</v>
      </c>
      <c r="L47" s="64" t="s">
        <v>518</v>
      </c>
      <c r="M47" s="64" t="s">
        <v>518</v>
      </c>
      <c r="N47" s="64" t="s">
        <v>518</v>
      </c>
      <c r="O47" s="65" t="s">
        <v>518</v>
      </c>
      <c r="P47" s="48"/>
      <c r="Q47" s="48"/>
      <c r="R47" s="48"/>
      <c r="S47" s="48"/>
      <c r="T47" s="48"/>
      <c r="U47" s="48"/>
    </row>
    <row r="48" spans="1:21" ht="30.75" customHeight="1" x14ac:dyDescent="0.2">
      <c r="A48" s="48"/>
      <c r="B48" s="1271"/>
      <c r="C48" s="1272"/>
      <c r="D48" s="62"/>
      <c r="E48" s="1253" t="s">
        <v>15</v>
      </c>
      <c r="F48" s="1253"/>
      <c r="G48" s="1253"/>
      <c r="H48" s="1253"/>
      <c r="I48" s="1253"/>
      <c r="J48" s="1254"/>
      <c r="K48" s="63">
        <v>904</v>
      </c>
      <c r="L48" s="64">
        <v>820</v>
      </c>
      <c r="M48" s="64">
        <v>842</v>
      </c>
      <c r="N48" s="64">
        <v>677</v>
      </c>
      <c r="O48" s="65">
        <v>655</v>
      </c>
      <c r="P48" s="48"/>
      <c r="Q48" s="48"/>
      <c r="R48" s="48"/>
      <c r="S48" s="48"/>
      <c r="T48" s="48"/>
      <c r="U48" s="48"/>
    </row>
    <row r="49" spans="1:21" ht="30.75" customHeight="1" x14ac:dyDescent="0.2">
      <c r="A49" s="48"/>
      <c r="B49" s="1271"/>
      <c r="C49" s="1272"/>
      <c r="D49" s="62"/>
      <c r="E49" s="1253" t="s">
        <v>16</v>
      </c>
      <c r="F49" s="1253"/>
      <c r="G49" s="1253"/>
      <c r="H49" s="1253"/>
      <c r="I49" s="1253"/>
      <c r="J49" s="1254"/>
      <c r="K49" s="63">
        <v>53</v>
      </c>
      <c r="L49" s="64">
        <v>29</v>
      </c>
      <c r="M49" s="64">
        <v>28</v>
      </c>
      <c r="N49" s="64">
        <v>28</v>
      </c>
      <c r="O49" s="65">
        <v>20</v>
      </c>
      <c r="P49" s="48"/>
      <c r="Q49" s="48"/>
      <c r="R49" s="48"/>
      <c r="S49" s="48"/>
      <c r="T49" s="48"/>
      <c r="U49" s="48"/>
    </row>
    <row r="50" spans="1:21" ht="30.75" customHeight="1" x14ac:dyDescent="0.2">
      <c r="A50" s="48"/>
      <c r="B50" s="1271"/>
      <c r="C50" s="1272"/>
      <c r="D50" s="62"/>
      <c r="E50" s="1253" t="s">
        <v>17</v>
      </c>
      <c r="F50" s="1253"/>
      <c r="G50" s="1253"/>
      <c r="H50" s="1253"/>
      <c r="I50" s="1253"/>
      <c r="J50" s="1254"/>
      <c r="K50" s="63">
        <v>26</v>
      </c>
      <c r="L50" s="64">
        <v>21</v>
      </c>
      <c r="M50" s="64">
        <v>20</v>
      </c>
      <c r="N50" s="64">
        <v>19</v>
      </c>
      <c r="O50" s="65">
        <v>11</v>
      </c>
      <c r="P50" s="48"/>
      <c r="Q50" s="48"/>
      <c r="R50" s="48"/>
      <c r="S50" s="48"/>
      <c r="T50" s="48"/>
      <c r="U50" s="48"/>
    </row>
    <row r="51" spans="1:21" ht="30.75" customHeight="1" x14ac:dyDescent="0.2">
      <c r="A51" s="48"/>
      <c r="B51" s="1273"/>
      <c r="C51" s="1274"/>
      <c r="D51" s="66"/>
      <c r="E51" s="1253" t="s">
        <v>18</v>
      </c>
      <c r="F51" s="1253"/>
      <c r="G51" s="1253"/>
      <c r="H51" s="1253"/>
      <c r="I51" s="1253"/>
      <c r="J51" s="1254"/>
      <c r="K51" s="63" t="s">
        <v>518</v>
      </c>
      <c r="L51" s="64">
        <v>0</v>
      </c>
      <c r="M51" s="64">
        <v>0</v>
      </c>
      <c r="N51" s="64">
        <v>0</v>
      </c>
      <c r="O51" s="65">
        <v>0</v>
      </c>
      <c r="P51" s="48"/>
      <c r="Q51" s="48"/>
      <c r="R51" s="48"/>
      <c r="S51" s="48"/>
      <c r="T51" s="48"/>
      <c r="U51" s="48"/>
    </row>
    <row r="52" spans="1:21" ht="30.75" customHeight="1" x14ac:dyDescent="0.2">
      <c r="A52" s="48"/>
      <c r="B52" s="1251" t="s">
        <v>19</v>
      </c>
      <c r="C52" s="1252"/>
      <c r="D52" s="66"/>
      <c r="E52" s="1253" t="s">
        <v>20</v>
      </c>
      <c r="F52" s="1253"/>
      <c r="G52" s="1253"/>
      <c r="H52" s="1253"/>
      <c r="I52" s="1253"/>
      <c r="J52" s="1254"/>
      <c r="K52" s="63">
        <v>3035</v>
      </c>
      <c r="L52" s="64">
        <v>2974</v>
      </c>
      <c r="M52" s="64">
        <v>2760</v>
      </c>
      <c r="N52" s="64">
        <v>2703</v>
      </c>
      <c r="O52" s="65">
        <v>2619</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1842</v>
      </c>
      <c r="L53" s="69">
        <v>1649</v>
      </c>
      <c r="M53" s="69">
        <v>1489</v>
      </c>
      <c r="N53" s="69">
        <v>1242</v>
      </c>
      <c r="O53" s="70">
        <v>1184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59" t="s">
        <v>25</v>
      </c>
      <c r="C57" s="1260"/>
      <c r="D57" s="1263" t="s">
        <v>26</v>
      </c>
      <c r="E57" s="1264"/>
      <c r="F57" s="1264"/>
      <c r="G57" s="1264"/>
      <c r="H57" s="1264"/>
      <c r="I57" s="1264"/>
      <c r="J57" s="1265"/>
      <c r="K57" s="83"/>
      <c r="L57" s="84"/>
      <c r="M57" s="84"/>
      <c r="N57" s="84"/>
      <c r="O57" s="85"/>
    </row>
    <row r="58" spans="1:21" ht="31.5" customHeight="1" thickBot="1" x14ac:dyDescent="0.25">
      <c r="B58" s="1261"/>
      <c r="C58" s="1262"/>
      <c r="D58" s="1266" t="s">
        <v>27</v>
      </c>
      <c r="E58" s="1267"/>
      <c r="F58" s="1267"/>
      <c r="G58" s="1267"/>
      <c r="H58" s="1267"/>
      <c r="I58" s="1267"/>
      <c r="J58" s="126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vJjgJ9jHWfED4fHRodrYUgDKsLx8BZzGW0whFS/W8WKPYj7lyd4a/qZzR8YHjTOQGp2C40rKSZBG18hk6A8/A==" saltValue="MqOe7tEhBmmyS+V1+4gS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89" t="s">
        <v>30</v>
      </c>
      <c r="C41" s="1290"/>
      <c r="D41" s="102"/>
      <c r="E41" s="1291" t="s">
        <v>31</v>
      </c>
      <c r="F41" s="1291"/>
      <c r="G41" s="1291"/>
      <c r="H41" s="1292"/>
      <c r="I41" s="103">
        <v>34194</v>
      </c>
      <c r="J41" s="104">
        <v>36025</v>
      </c>
      <c r="K41" s="104">
        <v>39414</v>
      </c>
      <c r="L41" s="104">
        <v>42397</v>
      </c>
      <c r="M41" s="105">
        <v>45106</v>
      </c>
    </row>
    <row r="42" spans="2:13" ht="27.75" customHeight="1" x14ac:dyDescent="0.2">
      <c r="B42" s="1279"/>
      <c r="C42" s="1280"/>
      <c r="D42" s="106"/>
      <c r="E42" s="1283" t="s">
        <v>32</v>
      </c>
      <c r="F42" s="1283"/>
      <c r="G42" s="1283"/>
      <c r="H42" s="1284"/>
      <c r="I42" s="107">
        <v>93</v>
      </c>
      <c r="J42" s="108">
        <v>74</v>
      </c>
      <c r="K42" s="108">
        <v>55</v>
      </c>
      <c r="L42" s="108">
        <v>37</v>
      </c>
      <c r="M42" s="109">
        <v>27</v>
      </c>
    </row>
    <row r="43" spans="2:13" ht="27.75" customHeight="1" x14ac:dyDescent="0.2">
      <c r="B43" s="1279"/>
      <c r="C43" s="1280"/>
      <c r="D43" s="106"/>
      <c r="E43" s="1283" t="s">
        <v>33</v>
      </c>
      <c r="F43" s="1283"/>
      <c r="G43" s="1283"/>
      <c r="H43" s="1284"/>
      <c r="I43" s="107">
        <v>7626</v>
      </c>
      <c r="J43" s="108">
        <v>7670</v>
      </c>
      <c r="K43" s="108">
        <v>7382</v>
      </c>
      <c r="L43" s="108">
        <v>6825</v>
      </c>
      <c r="M43" s="109">
        <v>6433</v>
      </c>
    </row>
    <row r="44" spans="2:13" ht="27.75" customHeight="1" x14ac:dyDescent="0.2">
      <c r="B44" s="1279"/>
      <c r="C44" s="1280"/>
      <c r="D44" s="106"/>
      <c r="E44" s="1283" t="s">
        <v>34</v>
      </c>
      <c r="F44" s="1283"/>
      <c r="G44" s="1283"/>
      <c r="H44" s="1284"/>
      <c r="I44" s="107">
        <v>188</v>
      </c>
      <c r="J44" s="108">
        <v>161</v>
      </c>
      <c r="K44" s="108">
        <v>135</v>
      </c>
      <c r="L44" s="108">
        <v>108</v>
      </c>
      <c r="M44" s="109">
        <v>89</v>
      </c>
    </row>
    <row r="45" spans="2:13" ht="27.75" customHeight="1" x14ac:dyDescent="0.2">
      <c r="B45" s="1279"/>
      <c r="C45" s="1280"/>
      <c r="D45" s="106"/>
      <c r="E45" s="1283" t="s">
        <v>35</v>
      </c>
      <c r="F45" s="1283"/>
      <c r="G45" s="1283"/>
      <c r="H45" s="1284"/>
      <c r="I45" s="107">
        <v>5137</v>
      </c>
      <c r="J45" s="108">
        <v>4950</v>
      </c>
      <c r="K45" s="108">
        <v>4862</v>
      </c>
      <c r="L45" s="108">
        <v>4552</v>
      </c>
      <c r="M45" s="109">
        <v>4437</v>
      </c>
    </row>
    <row r="46" spans="2:13" ht="27.75" customHeight="1" x14ac:dyDescent="0.2">
      <c r="B46" s="1279"/>
      <c r="C46" s="1280"/>
      <c r="D46" s="110"/>
      <c r="E46" s="1283" t="s">
        <v>36</v>
      </c>
      <c r="F46" s="1283"/>
      <c r="G46" s="1283"/>
      <c r="H46" s="1284"/>
      <c r="I46" s="107" t="s">
        <v>518</v>
      </c>
      <c r="J46" s="108" t="s">
        <v>518</v>
      </c>
      <c r="K46" s="108" t="s">
        <v>518</v>
      </c>
      <c r="L46" s="108" t="s">
        <v>518</v>
      </c>
      <c r="M46" s="109" t="s">
        <v>518</v>
      </c>
    </row>
    <row r="47" spans="2:13" ht="27.75" customHeight="1" x14ac:dyDescent="0.2">
      <c r="B47" s="1279"/>
      <c r="C47" s="1280"/>
      <c r="D47" s="111"/>
      <c r="E47" s="1293" t="s">
        <v>37</v>
      </c>
      <c r="F47" s="1294"/>
      <c r="G47" s="1294"/>
      <c r="H47" s="1295"/>
      <c r="I47" s="107" t="s">
        <v>518</v>
      </c>
      <c r="J47" s="108" t="s">
        <v>518</v>
      </c>
      <c r="K47" s="108" t="s">
        <v>518</v>
      </c>
      <c r="L47" s="108" t="s">
        <v>518</v>
      </c>
      <c r="M47" s="109" t="s">
        <v>518</v>
      </c>
    </row>
    <row r="48" spans="2:13" ht="27.75" customHeight="1" x14ac:dyDescent="0.2">
      <c r="B48" s="1279"/>
      <c r="C48" s="1280"/>
      <c r="D48" s="106"/>
      <c r="E48" s="1283" t="s">
        <v>38</v>
      </c>
      <c r="F48" s="1283"/>
      <c r="G48" s="1283"/>
      <c r="H48" s="1284"/>
      <c r="I48" s="107" t="s">
        <v>518</v>
      </c>
      <c r="J48" s="108" t="s">
        <v>518</v>
      </c>
      <c r="K48" s="108" t="s">
        <v>518</v>
      </c>
      <c r="L48" s="108" t="s">
        <v>518</v>
      </c>
      <c r="M48" s="109" t="s">
        <v>518</v>
      </c>
    </row>
    <row r="49" spans="2:13" ht="27.75" customHeight="1" x14ac:dyDescent="0.2">
      <c r="B49" s="1281"/>
      <c r="C49" s="1282"/>
      <c r="D49" s="106"/>
      <c r="E49" s="1283" t="s">
        <v>39</v>
      </c>
      <c r="F49" s="1283"/>
      <c r="G49" s="1283"/>
      <c r="H49" s="1284"/>
      <c r="I49" s="107" t="s">
        <v>518</v>
      </c>
      <c r="J49" s="108" t="s">
        <v>518</v>
      </c>
      <c r="K49" s="108" t="s">
        <v>518</v>
      </c>
      <c r="L49" s="108" t="s">
        <v>518</v>
      </c>
      <c r="M49" s="109" t="s">
        <v>518</v>
      </c>
    </row>
    <row r="50" spans="2:13" ht="27.75" customHeight="1" x14ac:dyDescent="0.2">
      <c r="B50" s="1277" t="s">
        <v>40</v>
      </c>
      <c r="C50" s="1278"/>
      <c r="D50" s="112"/>
      <c r="E50" s="1283" t="s">
        <v>41</v>
      </c>
      <c r="F50" s="1283"/>
      <c r="G50" s="1283"/>
      <c r="H50" s="1284"/>
      <c r="I50" s="107">
        <v>12218</v>
      </c>
      <c r="J50" s="108">
        <v>12853</v>
      </c>
      <c r="K50" s="108">
        <v>12485</v>
      </c>
      <c r="L50" s="108">
        <v>13709</v>
      </c>
      <c r="M50" s="109">
        <v>14351</v>
      </c>
    </row>
    <row r="51" spans="2:13" ht="27.75" customHeight="1" x14ac:dyDescent="0.2">
      <c r="B51" s="1279"/>
      <c r="C51" s="1280"/>
      <c r="D51" s="106"/>
      <c r="E51" s="1283" t="s">
        <v>42</v>
      </c>
      <c r="F51" s="1283"/>
      <c r="G51" s="1283"/>
      <c r="H51" s="1284"/>
      <c r="I51" s="107">
        <v>2187</v>
      </c>
      <c r="J51" s="108">
        <v>2493</v>
      </c>
      <c r="K51" s="108">
        <v>2682</v>
      </c>
      <c r="L51" s="108">
        <v>2655</v>
      </c>
      <c r="M51" s="109">
        <v>2612</v>
      </c>
    </row>
    <row r="52" spans="2:13" ht="27.75" customHeight="1" x14ac:dyDescent="0.2">
      <c r="B52" s="1281"/>
      <c r="C52" s="1282"/>
      <c r="D52" s="106"/>
      <c r="E52" s="1283" t="s">
        <v>43</v>
      </c>
      <c r="F52" s="1283"/>
      <c r="G52" s="1283"/>
      <c r="H52" s="1284"/>
      <c r="I52" s="107">
        <v>29628</v>
      </c>
      <c r="J52" s="108">
        <v>30228</v>
      </c>
      <c r="K52" s="108">
        <v>32702</v>
      </c>
      <c r="L52" s="108">
        <v>34853</v>
      </c>
      <c r="M52" s="109">
        <v>35650</v>
      </c>
    </row>
    <row r="53" spans="2:13" ht="27.75" customHeight="1" thickBot="1" x14ac:dyDescent="0.25">
      <c r="B53" s="1285" t="s">
        <v>44</v>
      </c>
      <c r="C53" s="1286"/>
      <c r="D53" s="113"/>
      <c r="E53" s="1287" t="s">
        <v>45</v>
      </c>
      <c r="F53" s="1287"/>
      <c r="G53" s="1287"/>
      <c r="H53" s="1288"/>
      <c r="I53" s="114">
        <v>3205</v>
      </c>
      <c r="J53" s="115">
        <v>3306</v>
      </c>
      <c r="K53" s="115">
        <v>3979</v>
      </c>
      <c r="L53" s="115">
        <v>2703</v>
      </c>
      <c r="M53" s="116">
        <v>3480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MnSWTXyyilolLl6IqYPTLUm2EyyAytZvCe34fK/lbh9GeBSL+S2VUE3ZXKmOJDDoGDItTtlSpMdNH6bs4yqJg==" saltValue="kqGDskI/Aukr+mQ6FfK4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4" t="s">
        <v>48</v>
      </c>
      <c r="D55" s="1304"/>
      <c r="E55" s="1305"/>
      <c r="F55" s="128">
        <v>7535</v>
      </c>
      <c r="G55" s="128">
        <v>6863</v>
      </c>
      <c r="H55" s="129">
        <v>6670</v>
      </c>
    </row>
    <row r="56" spans="2:8" ht="52.5" customHeight="1" x14ac:dyDescent="0.2">
      <c r="B56" s="130"/>
      <c r="C56" s="1306" t="s">
        <v>49</v>
      </c>
      <c r="D56" s="1306"/>
      <c r="E56" s="1307"/>
      <c r="F56" s="131">
        <v>1782</v>
      </c>
      <c r="G56" s="131">
        <v>2968</v>
      </c>
      <c r="H56" s="132">
        <v>3854</v>
      </c>
    </row>
    <row r="57" spans="2:8" ht="53.25" customHeight="1" x14ac:dyDescent="0.2">
      <c r="B57" s="130"/>
      <c r="C57" s="1308" t="s">
        <v>50</v>
      </c>
      <c r="D57" s="1308"/>
      <c r="E57" s="1309"/>
      <c r="F57" s="133">
        <v>17942</v>
      </c>
      <c r="G57" s="133">
        <v>12697</v>
      </c>
      <c r="H57" s="134">
        <v>8504</v>
      </c>
    </row>
    <row r="58" spans="2:8" ht="45.75" customHeight="1" x14ac:dyDescent="0.2">
      <c r="B58" s="135"/>
      <c r="C58" s="1296" t="s">
        <v>601</v>
      </c>
      <c r="D58" s="1297"/>
      <c r="E58" s="1298"/>
      <c r="F58" s="136">
        <v>11952</v>
      </c>
      <c r="G58" s="136">
        <v>7102</v>
      </c>
      <c r="H58" s="137">
        <v>3346</v>
      </c>
    </row>
    <row r="59" spans="2:8" ht="45.75" customHeight="1" x14ac:dyDescent="0.2">
      <c r="B59" s="135"/>
      <c r="C59" s="1296" t="s">
        <v>602</v>
      </c>
      <c r="D59" s="1297"/>
      <c r="E59" s="1298"/>
      <c r="F59" s="136">
        <v>3928</v>
      </c>
      <c r="G59" s="136">
        <v>3192</v>
      </c>
      <c r="H59" s="137">
        <v>2826</v>
      </c>
    </row>
    <row r="60" spans="2:8" ht="45.75" customHeight="1" x14ac:dyDescent="0.2">
      <c r="B60" s="135"/>
      <c r="C60" s="1296" t="s">
        <v>603</v>
      </c>
      <c r="D60" s="1297"/>
      <c r="E60" s="1298"/>
      <c r="F60" s="136">
        <v>1000</v>
      </c>
      <c r="G60" s="136">
        <v>1045</v>
      </c>
      <c r="H60" s="137">
        <v>1034</v>
      </c>
    </row>
    <row r="61" spans="2:8" ht="45.75" customHeight="1" x14ac:dyDescent="0.2">
      <c r="B61" s="135"/>
      <c r="C61" s="1296" t="s">
        <v>604</v>
      </c>
      <c r="D61" s="1297"/>
      <c r="E61" s="1298"/>
      <c r="F61" s="136">
        <v>306</v>
      </c>
      <c r="G61" s="136">
        <v>306</v>
      </c>
      <c r="H61" s="137">
        <v>306</v>
      </c>
    </row>
    <row r="62" spans="2:8" ht="45.75" customHeight="1" thickBot="1" x14ac:dyDescent="0.25">
      <c r="B62" s="138"/>
      <c r="C62" s="1299" t="s">
        <v>605</v>
      </c>
      <c r="D62" s="1300"/>
      <c r="E62" s="1301"/>
      <c r="F62" s="139">
        <v>226</v>
      </c>
      <c r="G62" s="139">
        <v>192</v>
      </c>
      <c r="H62" s="140">
        <v>243</v>
      </c>
    </row>
    <row r="63" spans="2:8" ht="52.5" customHeight="1" thickBot="1" x14ac:dyDescent="0.25">
      <c r="B63" s="141"/>
      <c r="C63" s="1302" t="s">
        <v>51</v>
      </c>
      <c r="D63" s="1302"/>
      <c r="E63" s="1303"/>
      <c r="F63" s="142">
        <v>27258</v>
      </c>
      <c r="G63" s="142">
        <v>22527</v>
      </c>
      <c r="H63" s="143">
        <v>19028</v>
      </c>
    </row>
    <row r="64" spans="2:8" ht="15" customHeight="1" x14ac:dyDescent="0.2"/>
  </sheetData>
  <sheetProtection algorithmName="SHA-512" hashValue="WZDP4auOCHHhTUbqmWjZD+XCQUGiQmsF2okRJG+oYWmAaECM1OTv25hHkhP8WrSTG/Zy6VNclxwz1cL3/hdjrA==" saltValue="Cm57flFf3/uMM+HNsXf9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C58" zoomScaleNormal="100" zoomScaleSheetLayoutView="55" workbookViewId="0">
      <selection activeCell="BA64" sqref="BA64"/>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32" t="s">
        <v>612</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ht="13.2" x14ac:dyDescent="0.2">
      <c r="B44" s="395"/>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ht="13.2" x14ac:dyDescent="0.2">
      <c r="B45" s="395"/>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ht="13.2" x14ac:dyDescent="0.2">
      <c r="B46" s="395"/>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ht="13.2" x14ac:dyDescent="0.2">
      <c r="B47" s="395"/>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613</v>
      </c>
    </row>
    <row r="50" spans="1:109" ht="13.2" x14ac:dyDescent="0.2">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2">
      <c r="B51" s="395"/>
      <c r="G51" s="1318"/>
      <c r="H51" s="1318"/>
      <c r="I51" s="1331"/>
      <c r="J51" s="1331"/>
      <c r="K51" s="1317"/>
      <c r="L51" s="1317"/>
      <c r="M51" s="1317"/>
      <c r="N51" s="1317"/>
      <c r="AM51" s="404"/>
      <c r="AN51" s="1313" t="s">
        <v>614</v>
      </c>
      <c r="AO51" s="1313"/>
      <c r="AP51" s="1313"/>
      <c r="AQ51" s="1313"/>
      <c r="AR51" s="1313"/>
      <c r="AS51" s="1313"/>
      <c r="AT51" s="1313"/>
      <c r="AU51" s="1313"/>
      <c r="AV51" s="1313"/>
      <c r="AW51" s="1313"/>
      <c r="AX51" s="1313"/>
      <c r="AY51" s="1313"/>
      <c r="AZ51" s="1313"/>
      <c r="BA51" s="1313"/>
      <c r="BB51" s="1313" t="s">
        <v>615</v>
      </c>
      <c r="BC51" s="1313"/>
      <c r="BD51" s="1313"/>
      <c r="BE51" s="1313"/>
      <c r="BF51" s="1313"/>
      <c r="BG51" s="1313"/>
      <c r="BH51" s="1313"/>
      <c r="BI51" s="1313"/>
      <c r="BJ51" s="1313"/>
      <c r="BK51" s="1313"/>
      <c r="BL51" s="1313"/>
      <c r="BM51" s="1313"/>
      <c r="BN51" s="1313"/>
      <c r="BO51" s="1313"/>
      <c r="BP51" s="1310">
        <v>20.2</v>
      </c>
      <c r="BQ51" s="1310"/>
      <c r="BR51" s="1310"/>
      <c r="BS51" s="1310"/>
      <c r="BT51" s="1310"/>
      <c r="BU51" s="1310"/>
      <c r="BV51" s="1310"/>
      <c r="BW51" s="1310"/>
      <c r="BX51" s="1310">
        <v>21.6</v>
      </c>
      <c r="BY51" s="1310"/>
      <c r="BZ51" s="1310"/>
      <c r="CA51" s="1310"/>
      <c r="CB51" s="1310"/>
      <c r="CC51" s="1310"/>
      <c r="CD51" s="1310"/>
      <c r="CE51" s="1310"/>
      <c r="CF51" s="1310">
        <v>26.5</v>
      </c>
      <c r="CG51" s="1310"/>
      <c r="CH51" s="1310"/>
      <c r="CI51" s="1310"/>
      <c r="CJ51" s="1310"/>
      <c r="CK51" s="1310"/>
      <c r="CL51" s="1310"/>
      <c r="CM51" s="1310"/>
      <c r="CN51" s="1310">
        <v>18.2</v>
      </c>
      <c r="CO51" s="1310"/>
      <c r="CP51" s="1310"/>
      <c r="CQ51" s="1310"/>
      <c r="CR51" s="1310"/>
      <c r="CS51" s="1310"/>
      <c r="CT51" s="1310"/>
      <c r="CU51" s="1310"/>
      <c r="CV51" s="1310">
        <v>23.9</v>
      </c>
      <c r="CW51" s="1310"/>
      <c r="CX51" s="1310"/>
      <c r="CY51" s="1310"/>
      <c r="CZ51" s="1310"/>
      <c r="DA51" s="1310"/>
      <c r="DB51" s="1310"/>
      <c r="DC51" s="1310"/>
    </row>
    <row r="52" spans="1:109" ht="13.2" x14ac:dyDescent="0.2">
      <c r="B52" s="395"/>
      <c r="G52" s="1318"/>
      <c r="H52" s="1318"/>
      <c r="I52" s="1331"/>
      <c r="J52" s="1331"/>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616</v>
      </c>
      <c r="BC53" s="1313"/>
      <c r="BD53" s="1313"/>
      <c r="BE53" s="1313"/>
      <c r="BF53" s="1313"/>
      <c r="BG53" s="1313"/>
      <c r="BH53" s="1313"/>
      <c r="BI53" s="1313"/>
      <c r="BJ53" s="1313"/>
      <c r="BK53" s="1313"/>
      <c r="BL53" s="1313"/>
      <c r="BM53" s="1313"/>
      <c r="BN53" s="1313"/>
      <c r="BO53" s="1313"/>
      <c r="BP53" s="1310">
        <v>59.1</v>
      </c>
      <c r="BQ53" s="1310"/>
      <c r="BR53" s="1310"/>
      <c r="BS53" s="1310"/>
      <c r="BT53" s="1310"/>
      <c r="BU53" s="1310"/>
      <c r="BV53" s="1310"/>
      <c r="BW53" s="1310"/>
      <c r="BX53" s="1310">
        <v>59.6</v>
      </c>
      <c r="BY53" s="1310"/>
      <c r="BZ53" s="1310"/>
      <c r="CA53" s="1310"/>
      <c r="CB53" s="1310"/>
      <c r="CC53" s="1310"/>
      <c r="CD53" s="1310"/>
      <c r="CE53" s="1310"/>
      <c r="CF53" s="1310">
        <v>60.6</v>
      </c>
      <c r="CG53" s="1310"/>
      <c r="CH53" s="1310"/>
      <c r="CI53" s="1310"/>
      <c r="CJ53" s="1310"/>
      <c r="CK53" s="1310"/>
      <c r="CL53" s="1310"/>
      <c r="CM53" s="1310"/>
      <c r="CN53" s="1310">
        <v>60</v>
      </c>
      <c r="CO53" s="1310"/>
      <c r="CP53" s="1310"/>
      <c r="CQ53" s="1310"/>
      <c r="CR53" s="1310"/>
      <c r="CS53" s="1310"/>
      <c r="CT53" s="1310"/>
      <c r="CU53" s="1310"/>
      <c r="CV53" s="1310">
        <v>56.4</v>
      </c>
      <c r="CW53" s="1310"/>
      <c r="CX53" s="1310"/>
      <c r="CY53" s="1310"/>
      <c r="CZ53" s="1310"/>
      <c r="DA53" s="1310"/>
      <c r="DB53" s="1310"/>
      <c r="DC53" s="1310"/>
    </row>
    <row r="54" spans="1:109" ht="13.2" x14ac:dyDescent="0.2">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3"/>
      <c r="B55" s="395"/>
      <c r="G55" s="1316"/>
      <c r="H55" s="1316"/>
      <c r="I55" s="1316"/>
      <c r="J55" s="1316"/>
      <c r="K55" s="1317"/>
      <c r="L55" s="1317"/>
      <c r="M55" s="1317"/>
      <c r="N55" s="1317"/>
      <c r="AN55" s="1315" t="s">
        <v>617</v>
      </c>
      <c r="AO55" s="1315"/>
      <c r="AP55" s="1315"/>
      <c r="AQ55" s="1315"/>
      <c r="AR55" s="1315"/>
      <c r="AS55" s="1315"/>
      <c r="AT55" s="1315"/>
      <c r="AU55" s="1315"/>
      <c r="AV55" s="1315"/>
      <c r="AW55" s="1315"/>
      <c r="AX55" s="1315"/>
      <c r="AY55" s="1315"/>
      <c r="AZ55" s="1315"/>
      <c r="BA55" s="1315"/>
      <c r="BB55" s="1313" t="s">
        <v>615</v>
      </c>
      <c r="BC55" s="1313"/>
      <c r="BD55" s="1313"/>
      <c r="BE55" s="1313"/>
      <c r="BF55" s="1313"/>
      <c r="BG55" s="1313"/>
      <c r="BH55" s="1313"/>
      <c r="BI55" s="1313"/>
      <c r="BJ55" s="1313"/>
      <c r="BK55" s="1313"/>
      <c r="BL55" s="1313"/>
      <c r="BM55" s="1313"/>
      <c r="BN55" s="1313"/>
      <c r="BO55" s="1313"/>
      <c r="BP55" s="1310">
        <v>39</v>
      </c>
      <c r="BQ55" s="1310"/>
      <c r="BR55" s="1310"/>
      <c r="BS55" s="1310"/>
      <c r="BT55" s="1310"/>
      <c r="BU55" s="1310"/>
      <c r="BV55" s="1310"/>
      <c r="BW55" s="1310"/>
      <c r="BX55" s="1310">
        <v>33.1</v>
      </c>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10">
        <v>25.5</v>
      </c>
      <c r="CW55" s="1310"/>
      <c r="CX55" s="1310"/>
      <c r="CY55" s="1310"/>
      <c r="CZ55" s="1310"/>
      <c r="DA55" s="1310"/>
      <c r="DB55" s="1310"/>
      <c r="DC55" s="1310"/>
    </row>
    <row r="56" spans="1:109" ht="13.2" x14ac:dyDescent="0.2">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ht="13.2" x14ac:dyDescent="0.2">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616</v>
      </c>
      <c r="BC57" s="1313"/>
      <c r="BD57" s="1313"/>
      <c r="BE57" s="1313"/>
      <c r="BF57" s="1313"/>
      <c r="BG57" s="1313"/>
      <c r="BH57" s="1313"/>
      <c r="BI57" s="1313"/>
      <c r="BJ57" s="1313"/>
      <c r="BK57" s="1313"/>
      <c r="BL57" s="1313"/>
      <c r="BM57" s="1313"/>
      <c r="BN57" s="1313"/>
      <c r="BO57" s="1313"/>
      <c r="BP57" s="1310">
        <v>55.4</v>
      </c>
      <c r="BQ57" s="1310"/>
      <c r="BR57" s="1310"/>
      <c r="BS57" s="1310"/>
      <c r="BT57" s="1310"/>
      <c r="BU57" s="1310"/>
      <c r="BV57" s="1310"/>
      <c r="BW57" s="1310"/>
      <c r="BX57" s="1310">
        <v>57.2</v>
      </c>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10">
        <v>60.6</v>
      </c>
      <c r="CW57" s="1310"/>
      <c r="CX57" s="1310"/>
      <c r="CY57" s="1310"/>
      <c r="CZ57" s="1310"/>
      <c r="DA57" s="1310"/>
      <c r="DB57" s="1310"/>
      <c r="DC57" s="1310"/>
      <c r="DD57" s="408"/>
      <c r="DE57" s="407"/>
    </row>
    <row r="58" spans="1:109" s="403" customFormat="1" ht="13.2" x14ac:dyDescent="0.2">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618</v>
      </c>
    </row>
    <row r="64" spans="1:109" ht="13.2" x14ac:dyDescent="0.2">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2" t="s">
        <v>619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613</v>
      </c>
    </row>
    <row r="72" spans="2:107" ht="13.2" x14ac:dyDescent="0.2">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ht="13.2" x14ac:dyDescent="0.2">
      <c r="B73" s="395"/>
      <c r="G73" s="1318"/>
      <c r="H73" s="1318"/>
      <c r="I73" s="1318"/>
      <c r="J73" s="1318"/>
      <c r="K73" s="1314"/>
      <c r="L73" s="1314"/>
      <c r="M73" s="1314"/>
      <c r="N73" s="1314"/>
      <c r="AM73" s="404"/>
      <c r="AN73" s="1313" t="s">
        <v>614</v>
      </c>
      <c r="AO73" s="1313"/>
      <c r="AP73" s="1313"/>
      <c r="AQ73" s="1313"/>
      <c r="AR73" s="1313"/>
      <c r="AS73" s="1313"/>
      <c r="AT73" s="1313"/>
      <c r="AU73" s="1313"/>
      <c r="AV73" s="1313"/>
      <c r="AW73" s="1313"/>
      <c r="AX73" s="1313"/>
      <c r="AY73" s="1313"/>
      <c r="AZ73" s="1313"/>
      <c r="BA73" s="1313"/>
      <c r="BB73" s="1313" t="s">
        <v>615</v>
      </c>
      <c r="BC73" s="1313"/>
      <c r="BD73" s="1313"/>
      <c r="BE73" s="1313"/>
      <c r="BF73" s="1313"/>
      <c r="BG73" s="1313"/>
      <c r="BH73" s="1313"/>
      <c r="BI73" s="1313"/>
      <c r="BJ73" s="1313"/>
      <c r="BK73" s="1313"/>
      <c r="BL73" s="1313"/>
      <c r="BM73" s="1313"/>
      <c r="BN73" s="1313"/>
      <c r="BO73" s="1313"/>
      <c r="BP73" s="1310">
        <v>20.2</v>
      </c>
      <c r="BQ73" s="1310"/>
      <c r="BR73" s="1310"/>
      <c r="BS73" s="1310"/>
      <c r="BT73" s="1310"/>
      <c r="BU73" s="1310"/>
      <c r="BV73" s="1310"/>
      <c r="BW73" s="1310"/>
      <c r="BX73" s="1310">
        <v>21.6</v>
      </c>
      <c r="BY73" s="1310"/>
      <c r="BZ73" s="1310"/>
      <c r="CA73" s="1310"/>
      <c r="CB73" s="1310"/>
      <c r="CC73" s="1310"/>
      <c r="CD73" s="1310"/>
      <c r="CE73" s="1310"/>
      <c r="CF73" s="1310">
        <v>26.5</v>
      </c>
      <c r="CG73" s="1310"/>
      <c r="CH73" s="1310"/>
      <c r="CI73" s="1310"/>
      <c r="CJ73" s="1310"/>
      <c r="CK73" s="1310"/>
      <c r="CL73" s="1310"/>
      <c r="CM73" s="1310"/>
      <c r="CN73" s="1310">
        <v>18.2</v>
      </c>
      <c r="CO73" s="1310"/>
      <c r="CP73" s="1310"/>
      <c r="CQ73" s="1310"/>
      <c r="CR73" s="1310"/>
      <c r="CS73" s="1310"/>
      <c r="CT73" s="1310"/>
      <c r="CU73" s="1310"/>
      <c r="CV73" s="1310">
        <v>23.9</v>
      </c>
      <c r="CW73" s="1310"/>
      <c r="CX73" s="1310"/>
      <c r="CY73" s="1310"/>
      <c r="CZ73" s="1310"/>
      <c r="DA73" s="1310"/>
      <c r="DB73" s="1310"/>
      <c r="DC73" s="1310"/>
    </row>
    <row r="74" spans="2:107" ht="13.2" x14ac:dyDescent="0.2">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620</v>
      </c>
      <c r="BC75" s="1313"/>
      <c r="BD75" s="1313"/>
      <c r="BE75" s="1313"/>
      <c r="BF75" s="1313"/>
      <c r="BG75" s="1313"/>
      <c r="BH75" s="1313"/>
      <c r="BI75" s="1313"/>
      <c r="BJ75" s="1313"/>
      <c r="BK75" s="1313"/>
      <c r="BL75" s="1313"/>
      <c r="BM75" s="1313"/>
      <c r="BN75" s="1313"/>
      <c r="BO75" s="1313"/>
      <c r="BP75" s="1310">
        <v>11.7</v>
      </c>
      <c r="BQ75" s="1310"/>
      <c r="BR75" s="1310"/>
      <c r="BS75" s="1310"/>
      <c r="BT75" s="1310"/>
      <c r="BU75" s="1310"/>
      <c r="BV75" s="1310"/>
      <c r="BW75" s="1310"/>
      <c r="BX75" s="1310">
        <v>11.4</v>
      </c>
      <c r="BY75" s="1310"/>
      <c r="BZ75" s="1310"/>
      <c r="CA75" s="1310"/>
      <c r="CB75" s="1310"/>
      <c r="CC75" s="1310"/>
      <c r="CD75" s="1310"/>
      <c r="CE75" s="1310"/>
      <c r="CF75" s="1310">
        <v>10.7</v>
      </c>
      <c r="CG75" s="1310"/>
      <c r="CH75" s="1310"/>
      <c r="CI75" s="1310"/>
      <c r="CJ75" s="1310"/>
      <c r="CK75" s="1310"/>
      <c r="CL75" s="1310"/>
      <c r="CM75" s="1310"/>
      <c r="CN75" s="1310">
        <v>9.6999999999999993</v>
      </c>
      <c r="CO75" s="1310"/>
      <c r="CP75" s="1310"/>
      <c r="CQ75" s="1310"/>
      <c r="CR75" s="1310"/>
      <c r="CS75" s="1310"/>
      <c r="CT75" s="1310"/>
      <c r="CU75" s="1310"/>
      <c r="CV75" s="1310">
        <v>8.8000000000000007</v>
      </c>
      <c r="CW75" s="1310"/>
      <c r="CX75" s="1310"/>
      <c r="CY75" s="1310"/>
      <c r="CZ75" s="1310"/>
      <c r="DA75" s="1310"/>
      <c r="DB75" s="1310"/>
      <c r="DC75" s="1310"/>
    </row>
    <row r="76" spans="2:107" ht="13.2" x14ac:dyDescent="0.2">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5"/>
      <c r="G77" s="1316"/>
      <c r="H77" s="1316"/>
      <c r="I77" s="1316"/>
      <c r="J77" s="1316"/>
      <c r="K77" s="1314"/>
      <c r="L77" s="1314"/>
      <c r="M77" s="1314"/>
      <c r="N77" s="1314"/>
      <c r="AN77" s="1315" t="s">
        <v>617</v>
      </c>
      <c r="AO77" s="1315"/>
      <c r="AP77" s="1315"/>
      <c r="AQ77" s="1315"/>
      <c r="AR77" s="1315"/>
      <c r="AS77" s="1315"/>
      <c r="AT77" s="1315"/>
      <c r="AU77" s="1315"/>
      <c r="AV77" s="1315"/>
      <c r="AW77" s="1315"/>
      <c r="AX77" s="1315"/>
      <c r="AY77" s="1315"/>
      <c r="AZ77" s="1315"/>
      <c r="BA77" s="1315"/>
      <c r="BB77" s="1313" t="s">
        <v>615</v>
      </c>
      <c r="BC77" s="1313"/>
      <c r="BD77" s="1313"/>
      <c r="BE77" s="1313"/>
      <c r="BF77" s="1313"/>
      <c r="BG77" s="1313"/>
      <c r="BH77" s="1313"/>
      <c r="BI77" s="1313"/>
      <c r="BJ77" s="1313"/>
      <c r="BK77" s="1313"/>
      <c r="BL77" s="1313"/>
      <c r="BM77" s="1313"/>
      <c r="BN77" s="1313"/>
      <c r="BO77" s="1313"/>
      <c r="BP77" s="1310">
        <v>39</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ht="13.2" x14ac:dyDescent="0.2">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620</v>
      </c>
      <c r="BC79" s="1313"/>
      <c r="BD79" s="1313"/>
      <c r="BE79" s="1313"/>
      <c r="BF79" s="1313"/>
      <c r="BG79" s="1313"/>
      <c r="BH79" s="1313"/>
      <c r="BI79" s="1313"/>
      <c r="BJ79" s="1313"/>
      <c r="BK79" s="1313"/>
      <c r="BL79" s="1313"/>
      <c r="BM79" s="1313"/>
      <c r="BN79" s="1313"/>
      <c r="BO79" s="1313"/>
      <c r="BP79" s="1310">
        <v>9</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ht="13.2" x14ac:dyDescent="0.2">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VVjs3F9nn3lxl47TGy5d22Fv49civdz05NpJ9b81tx+2sW0cusSDXz4lySwvpYvwB53tZ9A1SXsj3H3gOp8FBA==" saltValue="6I0yZ/mkRG/UiU/DvDVQ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BA64" sqref="BA6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PtxalxvcvRv31Odx7rZ0twdOz2D8xp61eU0UalV7iJOTj3wAn3cRWdDT/a02XyPlOwFCPH/meZj24SKghZAufQ==" saltValue="T0yMV1vY/yfbxrl3JKTE0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BA64" sqref="BA6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vh0cisTeTIR7zxGwzsdbZtK4L1tAy/We3xGXHtLVEjip8dAPrql2EHtGT0KnejeXYkkKydaA5DuN+lxLNOUO+A==" saltValue="+xwZHwvBeXb/pfZePOoeT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423169</v>
      </c>
      <c r="E3" s="162"/>
      <c r="F3" s="163">
        <v>92247</v>
      </c>
      <c r="G3" s="164"/>
      <c r="H3" s="165"/>
    </row>
    <row r="4" spans="1:8" x14ac:dyDescent="0.2">
      <c r="A4" s="166"/>
      <c r="B4" s="167"/>
      <c r="C4" s="168"/>
      <c r="D4" s="169">
        <v>61972</v>
      </c>
      <c r="E4" s="170"/>
      <c r="F4" s="171">
        <v>37204</v>
      </c>
      <c r="G4" s="172"/>
      <c r="H4" s="173"/>
    </row>
    <row r="5" spans="1:8" x14ac:dyDescent="0.2">
      <c r="A5" s="154" t="s">
        <v>551</v>
      </c>
      <c r="B5" s="159"/>
      <c r="C5" s="160"/>
      <c r="D5" s="161">
        <v>296253</v>
      </c>
      <c r="E5" s="162"/>
      <c r="F5" s="163">
        <v>57295</v>
      </c>
      <c r="G5" s="164"/>
      <c r="H5" s="165"/>
    </row>
    <row r="6" spans="1:8" x14ac:dyDescent="0.2">
      <c r="A6" s="166"/>
      <c r="B6" s="167"/>
      <c r="C6" s="168"/>
      <c r="D6" s="169">
        <v>82565</v>
      </c>
      <c r="E6" s="170"/>
      <c r="F6" s="171">
        <v>32771</v>
      </c>
      <c r="G6" s="172"/>
      <c r="H6" s="173"/>
    </row>
    <row r="7" spans="1:8" x14ac:dyDescent="0.2">
      <c r="A7" s="154" t="s">
        <v>552</v>
      </c>
      <c r="B7" s="159"/>
      <c r="C7" s="160"/>
      <c r="D7" s="161">
        <v>262324</v>
      </c>
      <c r="E7" s="162"/>
      <c r="F7" s="163">
        <v>54110</v>
      </c>
      <c r="G7" s="164"/>
      <c r="H7" s="165"/>
    </row>
    <row r="8" spans="1:8" x14ac:dyDescent="0.2">
      <c r="A8" s="166"/>
      <c r="B8" s="167"/>
      <c r="C8" s="168"/>
      <c r="D8" s="169">
        <v>99198</v>
      </c>
      <c r="E8" s="170"/>
      <c r="F8" s="171">
        <v>30620</v>
      </c>
      <c r="G8" s="172"/>
      <c r="H8" s="173"/>
    </row>
    <row r="9" spans="1:8" x14ac:dyDescent="0.2">
      <c r="A9" s="154" t="s">
        <v>553</v>
      </c>
      <c r="B9" s="159"/>
      <c r="C9" s="160"/>
      <c r="D9" s="161">
        <v>223998</v>
      </c>
      <c r="E9" s="162"/>
      <c r="F9" s="163">
        <v>54684</v>
      </c>
      <c r="G9" s="164"/>
      <c r="H9" s="165"/>
    </row>
    <row r="10" spans="1:8" x14ac:dyDescent="0.2">
      <c r="A10" s="166"/>
      <c r="B10" s="167"/>
      <c r="C10" s="168"/>
      <c r="D10" s="169">
        <v>103796</v>
      </c>
      <c r="E10" s="170"/>
      <c r="F10" s="171">
        <v>32829</v>
      </c>
      <c r="G10" s="172"/>
      <c r="H10" s="173"/>
    </row>
    <row r="11" spans="1:8" x14ac:dyDescent="0.2">
      <c r="A11" s="154" t="s">
        <v>554</v>
      </c>
      <c r="B11" s="159"/>
      <c r="C11" s="160"/>
      <c r="D11" s="161">
        <v>142024</v>
      </c>
      <c r="E11" s="162"/>
      <c r="F11" s="163">
        <v>62383</v>
      </c>
      <c r="G11" s="164"/>
      <c r="H11" s="165"/>
    </row>
    <row r="12" spans="1:8" x14ac:dyDescent="0.2">
      <c r="A12" s="166"/>
      <c r="B12" s="167"/>
      <c r="C12" s="174"/>
      <c r="D12" s="169">
        <v>74179</v>
      </c>
      <c r="E12" s="170"/>
      <c r="F12" s="171">
        <v>35325</v>
      </c>
      <c r="G12" s="172"/>
      <c r="H12" s="173"/>
    </row>
    <row r="13" spans="1:8" x14ac:dyDescent="0.2">
      <c r="A13" s="154"/>
      <c r="B13" s="159"/>
      <c r="C13" s="175"/>
      <c r="D13" s="176">
        <v>269554</v>
      </c>
      <c r="E13" s="177"/>
      <c r="F13" s="178">
        <v>64144</v>
      </c>
      <c r="G13" s="179"/>
      <c r="H13" s="165"/>
    </row>
    <row r="14" spans="1:8" x14ac:dyDescent="0.2">
      <c r="A14" s="166"/>
      <c r="B14" s="167"/>
      <c r="C14" s="168"/>
      <c r="D14" s="169">
        <v>84342</v>
      </c>
      <c r="E14" s="170"/>
      <c r="F14" s="171">
        <v>33750</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21.52</v>
      </c>
      <c r="C19" s="180">
        <f>ROUND(VALUE(SUBSTITUTE(実質収支比率等に係る経年分析!G$48,"▲","-")),2)</f>
        <v>13.69</v>
      </c>
      <c r="D19" s="180">
        <f>ROUND(VALUE(SUBSTITUTE(実質収支比率等に係る経年分析!H$48,"▲","-")),2)</f>
        <v>9.9700000000000006</v>
      </c>
      <c r="E19" s="180">
        <f>ROUND(VALUE(SUBSTITUTE(実質収支比率等に係る経年分析!I$48,"▲","-")),2)</f>
        <v>11.2</v>
      </c>
      <c r="F19" s="180">
        <f>ROUND(VALUE(SUBSTITUTE(実質収支比率等に係る経年分析!J$48,"▲","-")),2)</f>
        <v>6.82</v>
      </c>
    </row>
    <row r="20" spans="1:11" x14ac:dyDescent="0.2">
      <c r="A20" s="180" t="s">
        <v>55</v>
      </c>
      <c r="B20" s="180">
        <f>ROUND(VALUE(SUBSTITUTE(実質収支比率等に係る経年分析!F$47,"▲","-")),2)</f>
        <v>48.27</v>
      </c>
      <c r="C20" s="180">
        <f>ROUND(VALUE(SUBSTITUTE(実質収支比率等に係る経年分析!G$47,"▲","-")),2)</f>
        <v>51.57</v>
      </c>
      <c r="D20" s="180">
        <f>ROUND(VALUE(SUBSTITUTE(実質収支比率等に係る経年分析!H$47,"▲","-")),2)</f>
        <v>42.65</v>
      </c>
      <c r="E20" s="180">
        <f>ROUND(VALUE(SUBSTITUTE(実質収支比率等に係る経年分析!I$47,"▲","-")),2)</f>
        <v>39.46</v>
      </c>
      <c r="F20" s="180">
        <f>ROUND(VALUE(SUBSTITUTE(実質収支比率等に係る経年分析!J$47,"▲","-")),2)</f>
        <v>39.08</v>
      </c>
    </row>
    <row r="21" spans="1:11" x14ac:dyDescent="0.2">
      <c r="A21" s="180" t="s">
        <v>56</v>
      </c>
      <c r="B21" s="180">
        <f>IF(ISNUMBER(VALUE(SUBSTITUTE(実質収支比率等に係る経年分析!F$49,"▲","-"))),ROUND(VALUE(SUBSTITUTE(実質収支比率等に係る経年分析!F$49,"▲","-")),2),NA())</f>
        <v>11.69</v>
      </c>
      <c r="C21" s="180">
        <f>IF(ISNUMBER(VALUE(SUBSTITUTE(実質収支比率等に係る経年分析!G$49,"▲","-"))),ROUND(VALUE(SUBSTITUTE(実質収支比率等に係る経年分析!G$49,"▲","-")),2),NA())</f>
        <v>-6.73</v>
      </c>
      <c r="D21" s="180">
        <f>IF(ISNUMBER(VALUE(SUBSTITUTE(実質収支比率等に係る経年分析!H$49,"▲","-"))),ROUND(VALUE(SUBSTITUTE(実質収支比率等に係る経年分析!H$49,"▲","-")),2),NA())</f>
        <v>-14.59</v>
      </c>
      <c r="E21" s="180">
        <f>IF(ISNUMBER(VALUE(SUBSTITUTE(実質収支比率等に係る経年分析!I$49,"▲","-"))),ROUND(VALUE(SUBSTITUTE(実質収支比率等に係る経年分析!I$49,"▲","-")),2),NA())</f>
        <v>-2.78</v>
      </c>
      <c r="F21" s="180">
        <f>IF(ISNUMBER(VALUE(SUBSTITUTE(実質収支比率等に係る経年分析!J$49,"▲","-"))),ROUND(VALUE(SUBSTITUTE(実質収支比率等に係る経年分析!J$49,"▲","-")),2),NA())</f>
        <v>-5.72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介護保険サービス事業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国民健康保険事業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2">
      <c r="A32" s="181" t="str">
        <f>IF(連結実質赤字比率に係る赤字・黒字の構成分析!C$38="",NA(),連結実質赤字比率に係る赤字・黒字の構成分析!C$38)</f>
        <v>特定環境保全公共下水道事業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2">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1.62</v>
      </c>
    </row>
    <row r="34" spans="1:16" x14ac:dyDescent="0.2">
      <c r="A34" s="181" t="str">
        <f>IF(連結実質赤字比率に係る赤字・黒字の構成分析!C$36="",NA(),連結実質赤字比率に係る赤字・黒字の構成分析!C$36)</f>
        <v>公共下水道事業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4.9800000000000004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9.9499999999999993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6.82</v>
      </c>
    </row>
    <row r="36" spans="1:16" x14ac:dyDescent="0.2">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3035</v>
      </c>
      <c r="E42" s="182"/>
      <c r="F42" s="182"/>
      <c r="G42" s="182">
        <f>'実質公債費比率（分子）の構造'!L$52</f>
        <v>2974</v>
      </c>
      <c r="H42" s="182"/>
      <c r="I42" s="182"/>
      <c r="J42" s="182">
        <f>'実質公債費比率（分子）の構造'!M$52</f>
        <v>2760</v>
      </c>
      <c r="K42" s="182"/>
      <c r="L42" s="182"/>
      <c r="M42" s="182">
        <f>'実質公債費比率（分子）の構造'!N$52</f>
        <v>2703</v>
      </c>
      <c r="N42" s="182"/>
      <c r="O42" s="182"/>
      <c r="P42" s="182">
        <f>'実質公債費比率（分子）の構造'!O$52</f>
        <v>2619</v>
      </c>
    </row>
    <row r="43" spans="1:16" x14ac:dyDescent="0.2">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26</v>
      </c>
      <c r="C44" s="182"/>
      <c r="D44" s="182"/>
      <c r="E44" s="182">
        <f>'実質公債費比率（分子）の構造'!L$50</f>
        <v>21</v>
      </c>
      <c r="F44" s="182"/>
      <c r="G44" s="182"/>
      <c r="H44" s="182">
        <f>'実質公債費比率（分子）の構造'!M$50</f>
        <v>20</v>
      </c>
      <c r="I44" s="182"/>
      <c r="J44" s="182"/>
      <c r="K44" s="182">
        <f>'実質公債費比率（分子）の構造'!N$50</f>
        <v>19</v>
      </c>
      <c r="L44" s="182"/>
      <c r="M44" s="182"/>
      <c r="N44" s="182">
        <f>'実質公債費比率（分子）の構造'!O$50</f>
        <v>11</v>
      </c>
      <c r="O44" s="182"/>
      <c r="P44" s="182"/>
    </row>
    <row r="45" spans="1:16" x14ac:dyDescent="0.2">
      <c r="A45" s="182" t="s">
        <v>66</v>
      </c>
      <c r="B45" s="182">
        <f>'実質公債費比率（分子）の構造'!K$49</f>
        <v>53</v>
      </c>
      <c r="C45" s="182"/>
      <c r="D45" s="182"/>
      <c r="E45" s="182">
        <f>'実質公債費比率（分子）の構造'!L$49</f>
        <v>29</v>
      </c>
      <c r="F45" s="182"/>
      <c r="G45" s="182"/>
      <c r="H45" s="182">
        <f>'実質公債費比率（分子）の構造'!M$49</f>
        <v>28</v>
      </c>
      <c r="I45" s="182"/>
      <c r="J45" s="182"/>
      <c r="K45" s="182">
        <f>'実質公債費比率（分子）の構造'!N$49</f>
        <v>28</v>
      </c>
      <c r="L45" s="182"/>
      <c r="M45" s="182"/>
      <c r="N45" s="182">
        <f>'実質公債費比率（分子）の構造'!O$49</f>
        <v>20</v>
      </c>
      <c r="O45" s="182"/>
      <c r="P45" s="182"/>
    </row>
    <row r="46" spans="1:16" x14ac:dyDescent="0.2">
      <c r="A46" s="182" t="s">
        <v>67</v>
      </c>
      <c r="B46" s="182">
        <f>'実質公債費比率（分子）の構造'!K$48</f>
        <v>904</v>
      </c>
      <c r="C46" s="182"/>
      <c r="D46" s="182"/>
      <c r="E46" s="182">
        <f>'実質公債費比率（分子）の構造'!L$48</f>
        <v>820</v>
      </c>
      <c r="F46" s="182"/>
      <c r="G46" s="182"/>
      <c r="H46" s="182">
        <f>'実質公債費比率（分子）の構造'!M$48</f>
        <v>842</v>
      </c>
      <c r="I46" s="182"/>
      <c r="J46" s="182"/>
      <c r="K46" s="182">
        <f>'実質公債費比率（分子）の構造'!N$48</f>
        <v>677</v>
      </c>
      <c r="L46" s="182"/>
      <c r="M46" s="182"/>
      <c r="N46" s="182">
        <f>'実質公債費比率（分子）の構造'!O$48</f>
        <v>655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3894</v>
      </c>
      <c r="C49" s="182"/>
      <c r="D49" s="182"/>
      <c r="E49" s="182">
        <f>'実質公債費比率（分子）の構造'!L$45</f>
        <v>3753</v>
      </c>
      <c r="F49" s="182"/>
      <c r="G49" s="182"/>
      <c r="H49" s="182">
        <f>'実質公債費比率（分子）の構造'!M$45</f>
        <v>3359</v>
      </c>
      <c r="I49" s="182"/>
      <c r="J49" s="182"/>
      <c r="K49" s="182">
        <f>'実質公債費比率（分子）の構造'!N$45</f>
        <v>3221</v>
      </c>
      <c r="L49" s="182"/>
      <c r="M49" s="182"/>
      <c r="N49" s="182">
        <f>'実質公債費比率（分子）の構造'!O$45</f>
        <v>3117</v>
      </c>
      <c r="O49" s="182"/>
      <c r="P49" s="182"/>
    </row>
    <row r="50" spans="1:16" x14ac:dyDescent="0.2">
      <c r="A50" s="182" t="s">
        <v>71</v>
      </c>
      <c r="B50" s="182" t="e">
        <f>NA()</f>
        <v>#N/A</v>
      </c>
      <c r="C50" s="182">
        <f>IF(ISNUMBER('実質公債費比率（分子）の構造'!K$53),'実質公債費比率（分子）の構造'!K$53,NA())</f>
        <v>1842</v>
      </c>
      <c r="D50" s="182" t="e">
        <f>NA()</f>
        <v>#N/A</v>
      </c>
      <c r="E50" s="182" t="e">
        <f>NA()</f>
        <v>#N/A</v>
      </c>
      <c r="F50" s="182">
        <f>IF(ISNUMBER('実質公債費比率（分子）の構造'!L$53),'実質公債費比率（分子）の構造'!L$53,NA())</f>
        <v>1649</v>
      </c>
      <c r="G50" s="182" t="e">
        <f>NA()</f>
        <v>#N/A</v>
      </c>
      <c r="H50" s="182" t="e">
        <f>NA()</f>
        <v>#N/A</v>
      </c>
      <c r="I50" s="182">
        <f>IF(ISNUMBER('実質公債費比率（分子）の構造'!M$53),'実質公債費比率（分子）の構造'!M$53,NA())</f>
        <v>1489</v>
      </c>
      <c r="J50" s="182" t="e">
        <f>NA()</f>
        <v>#N/A</v>
      </c>
      <c r="K50" s="182" t="e">
        <f>NA()</f>
        <v>#N/A</v>
      </c>
      <c r="L50" s="182">
        <f>IF(ISNUMBER('実質公債費比率（分子）の構造'!N$53),'実質公債費比率（分子）の構造'!N$53,NA())</f>
        <v>1242</v>
      </c>
      <c r="M50" s="182" t="e">
        <f>NA()</f>
        <v>#N/A</v>
      </c>
      <c r="N50" s="182" t="e">
        <f>NA()</f>
        <v>#N/A</v>
      </c>
      <c r="O50" s="182">
        <f>IF(ISNUMBER('実質公債費比率（分子）の構造'!O$53),'実質公債費比率（分子）の構造'!O$53,NA())</f>
        <v>1184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29628</v>
      </c>
      <c r="E56" s="181"/>
      <c r="F56" s="181"/>
      <c r="G56" s="181">
        <f>'将来負担比率（分子）の構造'!J$52</f>
        <v>30228</v>
      </c>
      <c r="H56" s="181"/>
      <c r="I56" s="181"/>
      <c r="J56" s="181">
        <f>'将来負担比率（分子）の構造'!K$52</f>
        <v>32702</v>
      </c>
      <c r="K56" s="181"/>
      <c r="L56" s="181"/>
      <c r="M56" s="181">
        <f>'将来負担比率（分子）の構造'!L$52</f>
        <v>34853</v>
      </c>
      <c r="N56" s="181"/>
      <c r="O56" s="181"/>
      <c r="P56" s="181">
        <f>'将来負担比率（分子）の構造'!M$52</f>
        <v>35650</v>
      </c>
    </row>
    <row r="57" spans="1:16" x14ac:dyDescent="0.2">
      <c r="A57" s="181" t="s">
        <v>42</v>
      </c>
      <c r="B57" s="181"/>
      <c r="C57" s="181"/>
      <c r="D57" s="181">
        <f>'将来負担比率（分子）の構造'!I$51</f>
        <v>2187</v>
      </c>
      <c r="E57" s="181"/>
      <c r="F57" s="181"/>
      <c r="G57" s="181">
        <f>'将来負担比率（分子）の構造'!J$51</f>
        <v>2493</v>
      </c>
      <c r="H57" s="181"/>
      <c r="I57" s="181"/>
      <c r="J57" s="181">
        <f>'将来負担比率（分子）の構造'!K$51</f>
        <v>2682</v>
      </c>
      <c r="K57" s="181"/>
      <c r="L57" s="181"/>
      <c r="M57" s="181">
        <f>'将来負担比率（分子）の構造'!L$51</f>
        <v>2655</v>
      </c>
      <c r="N57" s="181"/>
      <c r="O57" s="181"/>
      <c r="P57" s="181">
        <f>'将来負担比率（分子）の構造'!M$51</f>
        <v>2612</v>
      </c>
    </row>
    <row r="58" spans="1:16" x14ac:dyDescent="0.2">
      <c r="A58" s="181" t="s">
        <v>41</v>
      </c>
      <c r="B58" s="181"/>
      <c r="C58" s="181"/>
      <c r="D58" s="181">
        <f>'将来負担比率（分子）の構造'!I$50</f>
        <v>12218</v>
      </c>
      <c r="E58" s="181"/>
      <c r="F58" s="181"/>
      <c r="G58" s="181">
        <f>'将来負担比率（分子）の構造'!J$50</f>
        <v>12853</v>
      </c>
      <c r="H58" s="181"/>
      <c r="I58" s="181"/>
      <c r="J58" s="181">
        <f>'将来負担比率（分子）の構造'!K$50</f>
        <v>12485</v>
      </c>
      <c r="K58" s="181"/>
      <c r="L58" s="181"/>
      <c r="M58" s="181">
        <f>'将来負担比率（分子）の構造'!L$50</f>
        <v>13709</v>
      </c>
      <c r="N58" s="181"/>
      <c r="O58" s="181"/>
      <c r="P58" s="181">
        <f>'将来負担比率（分子）の構造'!M$50</f>
        <v>14351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5137</v>
      </c>
      <c r="C62" s="181"/>
      <c r="D62" s="181"/>
      <c r="E62" s="181">
        <f>'将来負担比率（分子）の構造'!J$45</f>
        <v>4950</v>
      </c>
      <c r="F62" s="181"/>
      <c r="G62" s="181"/>
      <c r="H62" s="181">
        <f>'将来負担比率（分子）の構造'!K$45</f>
        <v>4862</v>
      </c>
      <c r="I62" s="181"/>
      <c r="J62" s="181"/>
      <c r="K62" s="181">
        <f>'将来負担比率（分子）の構造'!L$45</f>
        <v>4552</v>
      </c>
      <c r="L62" s="181"/>
      <c r="M62" s="181"/>
      <c r="N62" s="181">
        <f>'将来負担比率（分子）の構造'!M$45</f>
        <v>4437</v>
      </c>
      <c r="O62" s="181"/>
      <c r="P62" s="181"/>
    </row>
    <row r="63" spans="1:16" x14ac:dyDescent="0.2">
      <c r="A63" s="181" t="s">
        <v>34</v>
      </c>
      <c r="B63" s="181">
        <f>'将来負担比率（分子）の構造'!I$44</f>
        <v>188</v>
      </c>
      <c r="C63" s="181"/>
      <c r="D63" s="181"/>
      <c r="E63" s="181">
        <f>'将来負担比率（分子）の構造'!J$44</f>
        <v>161</v>
      </c>
      <c r="F63" s="181"/>
      <c r="G63" s="181"/>
      <c r="H63" s="181">
        <f>'将来負担比率（分子）の構造'!K$44</f>
        <v>135</v>
      </c>
      <c r="I63" s="181"/>
      <c r="J63" s="181"/>
      <c r="K63" s="181">
        <f>'将来負担比率（分子）の構造'!L$44</f>
        <v>108</v>
      </c>
      <c r="L63" s="181"/>
      <c r="M63" s="181"/>
      <c r="N63" s="181">
        <f>'将来負担比率（分子）の構造'!M$44</f>
        <v>89</v>
      </c>
      <c r="O63" s="181"/>
      <c r="P63" s="181"/>
    </row>
    <row r="64" spans="1:16" x14ac:dyDescent="0.2">
      <c r="A64" s="181" t="s">
        <v>33</v>
      </c>
      <c r="B64" s="181">
        <f>'将来負担比率（分子）の構造'!I$43</f>
        <v>7626</v>
      </c>
      <c r="C64" s="181"/>
      <c r="D64" s="181"/>
      <c r="E64" s="181">
        <f>'将来負担比率（分子）の構造'!J$43</f>
        <v>7670</v>
      </c>
      <c r="F64" s="181"/>
      <c r="G64" s="181"/>
      <c r="H64" s="181">
        <f>'将来負担比率（分子）の構造'!K$43</f>
        <v>7382</v>
      </c>
      <c r="I64" s="181"/>
      <c r="J64" s="181"/>
      <c r="K64" s="181">
        <f>'将来負担比率（分子）の構造'!L$43</f>
        <v>6825</v>
      </c>
      <c r="L64" s="181"/>
      <c r="M64" s="181"/>
      <c r="N64" s="181">
        <f>'将来負担比率（分子）の構造'!M$43</f>
        <v>6433</v>
      </c>
      <c r="O64" s="181"/>
      <c r="P64" s="181"/>
    </row>
    <row r="65" spans="1:16" x14ac:dyDescent="0.2">
      <c r="A65" s="181" t="s">
        <v>32</v>
      </c>
      <c r="B65" s="181">
        <f>'将来負担比率（分子）の構造'!I$42</f>
        <v>93</v>
      </c>
      <c r="C65" s="181"/>
      <c r="D65" s="181"/>
      <c r="E65" s="181">
        <f>'将来負担比率（分子）の構造'!J$42</f>
        <v>74</v>
      </c>
      <c r="F65" s="181"/>
      <c r="G65" s="181"/>
      <c r="H65" s="181">
        <f>'将来負担比率（分子）の構造'!K$42</f>
        <v>55</v>
      </c>
      <c r="I65" s="181"/>
      <c r="J65" s="181"/>
      <c r="K65" s="181">
        <f>'将来負担比率（分子）の構造'!L$42</f>
        <v>37</v>
      </c>
      <c r="L65" s="181"/>
      <c r="M65" s="181"/>
      <c r="N65" s="181">
        <f>'将来負担比率（分子）の構造'!M$42</f>
        <v>27</v>
      </c>
      <c r="O65" s="181"/>
      <c r="P65" s="181"/>
    </row>
    <row r="66" spans="1:16" x14ac:dyDescent="0.2">
      <c r="A66" s="181" t="s">
        <v>31</v>
      </c>
      <c r="B66" s="181">
        <f>'将来負担比率（分子）の構造'!I$41</f>
        <v>34194</v>
      </c>
      <c r="C66" s="181"/>
      <c r="D66" s="181"/>
      <c r="E66" s="181">
        <f>'将来負担比率（分子）の構造'!J$41</f>
        <v>36025</v>
      </c>
      <c r="F66" s="181"/>
      <c r="G66" s="181"/>
      <c r="H66" s="181">
        <f>'将来負担比率（分子）の構造'!K$41</f>
        <v>39414</v>
      </c>
      <c r="I66" s="181"/>
      <c r="J66" s="181"/>
      <c r="K66" s="181">
        <f>'将来負担比率（分子）の構造'!L$41</f>
        <v>42397</v>
      </c>
      <c r="L66" s="181"/>
      <c r="M66" s="181"/>
      <c r="N66" s="181">
        <f>'将来負担比率（分子）の構造'!M$41</f>
        <v>45106</v>
      </c>
      <c r="O66" s="181"/>
      <c r="P66" s="181"/>
    </row>
    <row r="67" spans="1:16" x14ac:dyDescent="0.2">
      <c r="A67" s="181" t="s">
        <v>75</v>
      </c>
      <c r="B67" s="181" t="e">
        <f>NA()</f>
        <v>#N/A</v>
      </c>
      <c r="C67" s="181">
        <f>IF(ISNUMBER('将来負担比率（分子）の構造'!I$53), IF('将来負担比率（分子）の構造'!I$53 &lt; 0, 0, '将来負担比率（分子）の構造'!I$53), NA())</f>
        <v>3205</v>
      </c>
      <c r="D67" s="181" t="e">
        <f>NA()</f>
        <v>#N/A</v>
      </c>
      <c r="E67" s="181" t="e">
        <f>NA()</f>
        <v>#N/A</v>
      </c>
      <c r="F67" s="181">
        <f>IF(ISNUMBER('将来負担比率（分子）の構造'!J$53), IF('将来負担比率（分子）の構造'!J$53 &lt; 0, 0, '将来負担比率（分子）の構造'!J$53), NA())</f>
        <v>3306</v>
      </c>
      <c r="G67" s="181" t="e">
        <f>NA()</f>
        <v>#N/A</v>
      </c>
      <c r="H67" s="181" t="e">
        <f>NA()</f>
        <v>#N/A</v>
      </c>
      <c r="I67" s="181">
        <f>IF(ISNUMBER('将来負担比率（分子）の構造'!K$53), IF('将来負担比率（分子）の構造'!K$53 &lt; 0, 0, '将来負担比率（分子）の構造'!K$53), NA())</f>
        <v>3979</v>
      </c>
      <c r="J67" s="181" t="e">
        <f>NA()</f>
        <v>#N/A</v>
      </c>
      <c r="K67" s="181" t="e">
        <f>NA()</f>
        <v>#N/A</v>
      </c>
      <c r="L67" s="181">
        <f>IF(ISNUMBER('将来負担比率（分子）の構造'!L$53), IF('将来負担比率（分子）の構造'!L$53 &lt; 0, 0, '将来負担比率（分子）の構造'!L$53), NA())</f>
        <v>2703</v>
      </c>
      <c r="M67" s="181" t="e">
        <f>NA()</f>
        <v>#N/A</v>
      </c>
      <c r="N67" s="181" t="e">
        <f>NA()</f>
        <v>#N/A</v>
      </c>
      <c r="O67" s="181">
        <f>IF(ISNUMBER('将来負担比率（分子）の構造'!M$53), IF('将来負担比率（分子）の構造'!M$53 &lt; 0, 0, '将来負担比率（分子）の構造'!M$53), NA())</f>
        <v>3480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7535</v>
      </c>
      <c r="C72" s="185">
        <f>基金残高に係る経年分析!G55</f>
        <v>6863</v>
      </c>
      <c r="D72" s="185">
        <f>基金残高に係る経年分析!H55</f>
        <v>6670</v>
      </c>
    </row>
    <row r="73" spans="1:16" x14ac:dyDescent="0.2">
      <c r="A73" s="184" t="s">
        <v>78</v>
      </c>
      <c r="B73" s="185">
        <f>基金残高に係る経年分析!F56</f>
        <v>1782</v>
      </c>
      <c r="C73" s="185">
        <f>基金残高に係る経年分析!G56</f>
        <v>2968</v>
      </c>
      <c r="D73" s="185">
        <f>基金残高に係る経年分析!H56</f>
        <v>3854</v>
      </c>
    </row>
    <row r="74" spans="1:16" x14ac:dyDescent="0.2">
      <c r="A74" s="184" t="s">
        <v>79</v>
      </c>
      <c r="B74" s="185">
        <f>基金残高に係る経年分析!F57</f>
        <v>17942</v>
      </c>
      <c r="C74" s="185">
        <f>基金残高に係る経年分析!G57</f>
        <v>12697</v>
      </c>
      <c r="D74" s="185">
        <f>基金残高に係る経年分析!H57</f>
        <v>8504</v>
      </c>
    </row>
  </sheetData>
  <sheetProtection algorithmName="SHA-512" hashValue="qHHMhqfSC/splxUgGO6P4vVSzzUIO+4ofMfLwRojljXgIxzL9yw9q0oxn6RVadvAkWdGDM2UKzqeYXLHXfShIA==" saltValue="vcVVctVMmM10Wy1w/fpM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226</v>
      </c>
      <c r="C5" s="745"/>
      <c r="D5" s="745"/>
      <c r="E5" s="745"/>
      <c r="F5" s="745"/>
      <c r="G5" s="745"/>
      <c r="H5" s="745"/>
      <c r="I5" s="745"/>
      <c r="J5" s="745"/>
      <c r="K5" s="745"/>
      <c r="L5" s="745"/>
      <c r="M5" s="745"/>
      <c r="N5" s="745"/>
      <c r="O5" s="745"/>
      <c r="P5" s="745"/>
      <c r="Q5" s="746"/>
      <c r="R5" s="733">
        <v>5583850</v>
      </c>
      <c r="S5" s="734"/>
      <c r="T5" s="734"/>
      <c r="U5" s="734"/>
      <c r="V5" s="734"/>
      <c r="W5" s="734"/>
      <c r="X5" s="734"/>
      <c r="Y5" s="777"/>
      <c r="Z5" s="795">
        <v>13.2</v>
      </c>
      <c r="AA5" s="795"/>
      <c r="AB5" s="795"/>
      <c r="AC5" s="795"/>
      <c r="AD5" s="796">
        <v>5583850</v>
      </c>
      <c r="AE5" s="796"/>
      <c r="AF5" s="796"/>
      <c r="AG5" s="796"/>
      <c r="AH5" s="796"/>
      <c r="AI5" s="796"/>
      <c r="AJ5" s="796"/>
      <c r="AK5" s="796"/>
      <c r="AL5" s="778">
        <v>34.5</v>
      </c>
      <c r="AM5" s="749"/>
      <c r="AN5" s="749"/>
      <c r="AO5" s="779"/>
      <c r="AP5" s="744" t="s">
        <v>227</v>
      </c>
      <c r="AQ5" s="745"/>
      <c r="AR5" s="745"/>
      <c r="AS5" s="745"/>
      <c r="AT5" s="745"/>
      <c r="AU5" s="745"/>
      <c r="AV5" s="745"/>
      <c r="AW5" s="745"/>
      <c r="AX5" s="745"/>
      <c r="AY5" s="745"/>
      <c r="AZ5" s="745"/>
      <c r="BA5" s="745"/>
      <c r="BB5" s="745"/>
      <c r="BC5" s="745"/>
      <c r="BD5" s="745"/>
      <c r="BE5" s="745"/>
      <c r="BF5" s="746"/>
      <c r="BG5" s="678">
        <v>5583110</v>
      </c>
      <c r="BH5" s="679"/>
      <c r="BI5" s="679"/>
      <c r="BJ5" s="679"/>
      <c r="BK5" s="679"/>
      <c r="BL5" s="679"/>
      <c r="BM5" s="679"/>
      <c r="BN5" s="680"/>
      <c r="BO5" s="715">
        <v>100</v>
      </c>
      <c r="BP5" s="715"/>
      <c r="BQ5" s="715"/>
      <c r="BR5" s="715"/>
      <c r="BS5" s="716">
        <v>256950</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2">
      <c r="B6" s="675" t="s">
        <v>231</v>
      </c>
      <c r="C6" s="676"/>
      <c r="D6" s="676"/>
      <c r="E6" s="676"/>
      <c r="F6" s="676"/>
      <c r="G6" s="676"/>
      <c r="H6" s="676"/>
      <c r="I6" s="676"/>
      <c r="J6" s="676"/>
      <c r="K6" s="676"/>
      <c r="L6" s="676"/>
      <c r="M6" s="676"/>
      <c r="N6" s="676"/>
      <c r="O6" s="676"/>
      <c r="P6" s="676"/>
      <c r="Q6" s="677"/>
      <c r="R6" s="678">
        <v>295702</v>
      </c>
      <c r="S6" s="679"/>
      <c r="T6" s="679"/>
      <c r="U6" s="679"/>
      <c r="V6" s="679"/>
      <c r="W6" s="679"/>
      <c r="X6" s="679"/>
      <c r="Y6" s="680"/>
      <c r="Z6" s="715">
        <v>0.7</v>
      </c>
      <c r="AA6" s="715"/>
      <c r="AB6" s="715"/>
      <c r="AC6" s="715"/>
      <c r="AD6" s="716">
        <v>295702</v>
      </c>
      <c r="AE6" s="716"/>
      <c r="AF6" s="716"/>
      <c r="AG6" s="716"/>
      <c r="AH6" s="716"/>
      <c r="AI6" s="716"/>
      <c r="AJ6" s="716"/>
      <c r="AK6" s="716"/>
      <c r="AL6" s="681">
        <v>1.8</v>
      </c>
      <c r="AM6" s="682"/>
      <c r="AN6" s="682"/>
      <c r="AO6" s="717"/>
      <c r="AP6" s="675" t="s">
        <v>232</v>
      </c>
      <c r="AQ6" s="676"/>
      <c r="AR6" s="676"/>
      <c r="AS6" s="676"/>
      <c r="AT6" s="676"/>
      <c r="AU6" s="676"/>
      <c r="AV6" s="676"/>
      <c r="AW6" s="676"/>
      <c r="AX6" s="676"/>
      <c r="AY6" s="676"/>
      <c r="AZ6" s="676"/>
      <c r="BA6" s="676"/>
      <c r="BB6" s="676"/>
      <c r="BC6" s="676"/>
      <c r="BD6" s="676"/>
      <c r="BE6" s="676"/>
      <c r="BF6" s="677"/>
      <c r="BG6" s="678">
        <v>5583110</v>
      </c>
      <c r="BH6" s="679"/>
      <c r="BI6" s="679"/>
      <c r="BJ6" s="679"/>
      <c r="BK6" s="679"/>
      <c r="BL6" s="679"/>
      <c r="BM6" s="679"/>
      <c r="BN6" s="680"/>
      <c r="BO6" s="715">
        <v>100</v>
      </c>
      <c r="BP6" s="715"/>
      <c r="BQ6" s="715"/>
      <c r="BR6" s="715"/>
      <c r="BS6" s="716">
        <v>256950</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216687</v>
      </c>
      <c r="CS6" s="679"/>
      <c r="CT6" s="679"/>
      <c r="CU6" s="679"/>
      <c r="CV6" s="679"/>
      <c r="CW6" s="679"/>
      <c r="CX6" s="679"/>
      <c r="CY6" s="680"/>
      <c r="CZ6" s="778">
        <v>0.5</v>
      </c>
      <c r="DA6" s="749"/>
      <c r="DB6" s="749"/>
      <c r="DC6" s="781"/>
      <c r="DD6" s="684" t="s">
        <v>234</v>
      </c>
      <c r="DE6" s="679"/>
      <c r="DF6" s="679"/>
      <c r="DG6" s="679"/>
      <c r="DH6" s="679"/>
      <c r="DI6" s="679"/>
      <c r="DJ6" s="679"/>
      <c r="DK6" s="679"/>
      <c r="DL6" s="679"/>
      <c r="DM6" s="679"/>
      <c r="DN6" s="679"/>
      <c r="DO6" s="679"/>
      <c r="DP6" s="680"/>
      <c r="DQ6" s="684">
        <v>216687</v>
      </c>
      <c r="DR6" s="679"/>
      <c r="DS6" s="679"/>
      <c r="DT6" s="679"/>
      <c r="DU6" s="679"/>
      <c r="DV6" s="679"/>
      <c r="DW6" s="679"/>
      <c r="DX6" s="679"/>
      <c r="DY6" s="679"/>
      <c r="DZ6" s="679"/>
      <c r="EA6" s="679"/>
      <c r="EB6" s="679"/>
      <c r="EC6" s="722"/>
    </row>
    <row r="7" spans="2:143" ht="11.25" customHeight="1" x14ac:dyDescent="0.2">
      <c r="B7" s="675" t="s">
        <v>235</v>
      </c>
      <c r="C7" s="676"/>
      <c r="D7" s="676"/>
      <c r="E7" s="676"/>
      <c r="F7" s="676"/>
      <c r="G7" s="676"/>
      <c r="H7" s="676"/>
      <c r="I7" s="676"/>
      <c r="J7" s="676"/>
      <c r="K7" s="676"/>
      <c r="L7" s="676"/>
      <c r="M7" s="676"/>
      <c r="N7" s="676"/>
      <c r="O7" s="676"/>
      <c r="P7" s="676"/>
      <c r="Q7" s="677"/>
      <c r="R7" s="678">
        <v>3367</v>
      </c>
      <c r="S7" s="679"/>
      <c r="T7" s="679"/>
      <c r="U7" s="679"/>
      <c r="V7" s="679"/>
      <c r="W7" s="679"/>
      <c r="X7" s="679"/>
      <c r="Y7" s="680"/>
      <c r="Z7" s="715">
        <v>0</v>
      </c>
      <c r="AA7" s="715"/>
      <c r="AB7" s="715"/>
      <c r="AC7" s="715"/>
      <c r="AD7" s="716">
        <v>3367</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2629704</v>
      </c>
      <c r="BH7" s="679"/>
      <c r="BI7" s="679"/>
      <c r="BJ7" s="679"/>
      <c r="BK7" s="679"/>
      <c r="BL7" s="679"/>
      <c r="BM7" s="679"/>
      <c r="BN7" s="680"/>
      <c r="BO7" s="715">
        <v>47.1</v>
      </c>
      <c r="BP7" s="715"/>
      <c r="BQ7" s="715"/>
      <c r="BR7" s="715"/>
      <c r="BS7" s="716">
        <v>101911</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7074367</v>
      </c>
      <c r="CS7" s="679"/>
      <c r="CT7" s="679"/>
      <c r="CU7" s="679"/>
      <c r="CV7" s="679"/>
      <c r="CW7" s="679"/>
      <c r="CX7" s="679"/>
      <c r="CY7" s="680"/>
      <c r="CZ7" s="715">
        <v>17.399999999999999</v>
      </c>
      <c r="DA7" s="715"/>
      <c r="DB7" s="715"/>
      <c r="DC7" s="715"/>
      <c r="DD7" s="684">
        <v>1079177</v>
      </c>
      <c r="DE7" s="679"/>
      <c r="DF7" s="679"/>
      <c r="DG7" s="679"/>
      <c r="DH7" s="679"/>
      <c r="DI7" s="679"/>
      <c r="DJ7" s="679"/>
      <c r="DK7" s="679"/>
      <c r="DL7" s="679"/>
      <c r="DM7" s="679"/>
      <c r="DN7" s="679"/>
      <c r="DO7" s="679"/>
      <c r="DP7" s="680"/>
      <c r="DQ7" s="684">
        <v>5340526</v>
      </c>
      <c r="DR7" s="679"/>
      <c r="DS7" s="679"/>
      <c r="DT7" s="679"/>
      <c r="DU7" s="679"/>
      <c r="DV7" s="679"/>
      <c r="DW7" s="679"/>
      <c r="DX7" s="679"/>
      <c r="DY7" s="679"/>
      <c r="DZ7" s="679"/>
      <c r="EA7" s="679"/>
      <c r="EB7" s="679"/>
      <c r="EC7" s="722"/>
    </row>
    <row r="8" spans="2:143" ht="11.25" customHeight="1" x14ac:dyDescent="0.2">
      <c r="B8" s="675" t="s">
        <v>238</v>
      </c>
      <c r="C8" s="676"/>
      <c r="D8" s="676"/>
      <c r="E8" s="676"/>
      <c r="F8" s="676"/>
      <c r="G8" s="676"/>
      <c r="H8" s="676"/>
      <c r="I8" s="676"/>
      <c r="J8" s="676"/>
      <c r="K8" s="676"/>
      <c r="L8" s="676"/>
      <c r="M8" s="676"/>
      <c r="N8" s="676"/>
      <c r="O8" s="676"/>
      <c r="P8" s="676"/>
      <c r="Q8" s="677"/>
      <c r="R8" s="678">
        <v>11247</v>
      </c>
      <c r="S8" s="679"/>
      <c r="T8" s="679"/>
      <c r="U8" s="679"/>
      <c r="V8" s="679"/>
      <c r="W8" s="679"/>
      <c r="X8" s="679"/>
      <c r="Y8" s="680"/>
      <c r="Z8" s="715">
        <v>0</v>
      </c>
      <c r="AA8" s="715"/>
      <c r="AB8" s="715"/>
      <c r="AC8" s="715"/>
      <c r="AD8" s="716">
        <v>11247</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87318</v>
      </c>
      <c r="BH8" s="679"/>
      <c r="BI8" s="679"/>
      <c r="BJ8" s="679"/>
      <c r="BK8" s="679"/>
      <c r="BL8" s="679"/>
      <c r="BM8" s="679"/>
      <c r="BN8" s="680"/>
      <c r="BO8" s="715">
        <v>1.6</v>
      </c>
      <c r="BP8" s="715"/>
      <c r="BQ8" s="715"/>
      <c r="BR8" s="715"/>
      <c r="BS8" s="684" t="s">
        <v>129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10029683</v>
      </c>
      <c r="CS8" s="679"/>
      <c r="CT8" s="679"/>
      <c r="CU8" s="679"/>
      <c r="CV8" s="679"/>
      <c r="CW8" s="679"/>
      <c r="CX8" s="679"/>
      <c r="CY8" s="680"/>
      <c r="CZ8" s="715">
        <v>24.7</v>
      </c>
      <c r="DA8" s="715"/>
      <c r="DB8" s="715"/>
      <c r="DC8" s="715"/>
      <c r="DD8" s="684">
        <v>402655</v>
      </c>
      <c r="DE8" s="679"/>
      <c r="DF8" s="679"/>
      <c r="DG8" s="679"/>
      <c r="DH8" s="679"/>
      <c r="DI8" s="679"/>
      <c r="DJ8" s="679"/>
      <c r="DK8" s="679"/>
      <c r="DL8" s="679"/>
      <c r="DM8" s="679"/>
      <c r="DN8" s="679"/>
      <c r="DO8" s="679"/>
      <c r="DP8" s="680"/>
      <c r="DQ8" s="684">
        <v>5034061</v>
      </c>
      <c r="DR8" s="679"/>
      <c r="DS8" s="679"/>
      <c r="DT8" s="679"/>
      <c r="DU8" s="679"/>
      <c r="DV8" s="679"/>
      <c r="DW8" s="679"/>
      <c r="DX8" s="679"/>
      <c r="DY8" s="679"/>
      <c r="DZ8" s="679"/>
      <c r="EA8" s="679"/>
      <c r="EB8" s="679"/>
      <c r="EC8" s="722"/>
    </row>
    <row r="9" spans="2:143" ht="11.25" customHeight="1" x14ac:dyDescent="0.2">
      <c r="B9" s="675" t="s">
        <v>241</v>
      </c>
      <c r="C9" s="676"/>
      <c r="D9" s="676"/>
      <c r="E9" s="676"/>
      <c r="F9" s="676"/>
      <c r="G9" s="676"/>
      <c r="H9" s="676"/>
      <c r="I9" s="676"/>
      <c r="J9" s="676"/>
      <c r="K9" s="676"/>
      <c r="L9" s="676"/>
      <c r="M9" s="676"/>
      <c r="N9" s="676"/>
      <c r="O9" s="676"/>
      <c r="P9" s="676"/>
      <c r="Q9" s="677"/>
      <c r="R9" s="678">
        <v>4925</v>
      </c>
      <c r="S9" s="679"/>
      <c r="T9" s="679"/>
      <c r="U9" s="679"/>
      <c r="V9" s="679"/>
      <c r="W9" s="679"/>
      <c r="X9" s="679"/>
      <c r="Y9" s="680"/>
      <c r="Z9" s="715">
        <v>0</v>
      </c>
      <c r="AA9" s="715"/>
      <c r="AB9" s="715"/>
      <c r="AC9" s="715"/>
      <c r="AD9" s="716">
        <v>4925</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1980577</v>
      </c>
      <c r="BH9" s="679"/>
      <c r="BI9" s="679"/>
      <c r="BJ9" s="679"/>
      <c r="BK9" s="679"/>
      <c r="BL9" s="679"/>
      <c r="BM9" s="679"/>
      <c r="BN9" s="680"/>
      <c r="BO9" s="715">
        <v>35.5</v>
      </c>
      <c r="BP9" s="715"/>
      <c r="BQ9" s="715"/>
      <c r="BR9" s="715"/>
      <c r="BS9" s="684" t="s">
        <v>129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1914258</v>
      </c>
      <c r="CS9" s="679"/>
      <c r="CT9" s="679"/>
      <c r="CU9" s="679"/>
      <c r="CV9" s="679"/>
      <c r="CW9" s="679"/>
      <c r="CX9" s="679"/>
      <c r="CY9" s="680"/>
      <c r="CZ9" s="715">
        <v>4.7</v>
      </c>
      <c r="DA9" s="715"/>
      <c r="DB9" s="715"/>
      <c r="DC9" s="715"/>
      <c r="DD9" s="684">
        <v>91221</v>
      </c>
      <c r="DE9" s="679"/>
      <c r="DF9" s="679"/>
      <c r="DG9" s="679"/>
      <c r="DH9" s="679"/>
      <c r="DI9" s="679"/>
      <c r="DJ9" s="679"/>
      <c r="DK9" s="679"/>
      <c r="DL9" s="679"/>
      <c r="DM9" s="679"/>
      <c r="DN9" s="679"/>
      <c r="DO9" s="679"/>
      <c r="DP9" s="680"/>
      <c r="DQ9" s="684">
        <v>1610912</v>
      </c>
      <c r="DR9" s="679"/>
      <c r="DS9" s="679"/>
      <c r="DT9" s="679"/>
      <c r="DU9" s="679"/>
      <c r="DV9" s="679"/>
      <c r="DW9" s="679"/>
      <c r="DX9" s="679"/>
      <c r="DY9" s="679"/>
      <c r="DZ9" s="679"/>
      <c r="EA9" s="679"/>
      <c r="EB9" s="679"/>
      <c r="EC9" s="722"/>
    </row>
    <row r="10" spans="2:143" ht="11.25" customHeight="1" x14ac:dyDescent="0.2">
      <c r="B10" s="675" t="s">
        <v>244</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129</v>
      </c>
      <c r="AA10" s="715"/>
      <c r="AB10" s="715"/>
      <c r="AC10" s="715"/>
      <c r="AD10" s="716" t="s">
        <v>234</v>
      </c>
      <c r="AE10" s="716"/>
      <c r="AF10" s="716"/>
      <c r="AG10" s="716"/>
      <c r="AH10" s="716"/>
      <c r="AI10" s="716"/>
      <c r="AJ10" s="716"/>
      <c r="AK10" s="716"/>
      <c r="AL10" s="681" t="s">
        <v>129</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191065</v>
      </c>
      <c r="BH10" s="679"/>
      <c r="BI10" s="679"/>
      <c r="BJ10" s="679"/>
      <c r="BK10" s="679"/>
      <c r="BL10" s="679"/>
      <c r="BM10" s="679"/>
      <c r="BN10" s="680"/>
      <c r="BO10" s="715">
        <v>3.4</v>
      </c>
      <c r="BP10" s="715"/>
      <c r="BQ10" s="715"/>
      <c r="BR10" s="715"/>
      <c r="BS10" s="684">
        <v>28414</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77667</v>
      </c>
      <c r="CS10" s="679"/>
      <c r="CT10" s="679"/>
      <c r="CU10" s="679"/>
      <c r="CV10" s="679"/>
      <c r="CW10" s="679"/>
      <c r="CX10" s="679"/>
      <c r="CY10" s="680"/>
      <c r="CZ10" s="715">
        <v>0.2</v>
      </c>
      <c r="DA10" s="715"/>
      <c r="DB10" s="715"/>
      <c r="DC10" s="715"/>
      <c r="DD10" s="684" t="s">
        <v>234</v>
      </c>
      <c r="DE10" s="679"/>
      <c r="DF10" s="679"/>
      <c r="DG10" s="679"/>
      <c r="DH10" s="679"/>
      <c r="DI10" s="679"/>
      <c r="DJ10" s="679"/>
      <c r="DK10" s="679"/>
      <c r="DL10" s="679"/>
      <c r="DM10" s="679"/>
      <c r="DN10" s="679"/>
      <c r="DO10" s="679"/>
      <c r="DP10" s="680"/>
      <c r="DQ10" s="684">
        <v>54219</v>
      </c>
      <c r="DR10" s="679"/>
      <c r="DS10" s="679"/>
      <c r="DT10" s="679"/>
      <c r="DU10" s="679"/>
      <c r="DV10" s="679"/>
      <c r="DW10" s="679"/>
      <c r="DX10" s="679"/>
      <c r="DY10" s="679"/>
      <c r="DZ10" s="679"/>
      <c r="EA10" s="679"/>
      <c r="EB10" s="679"/>
      <c r="EC10" s="722"/>
    </row>
    <row r="11" spans="2:143" ht="11.25" customHeight="1" x14ac:dyDescent="0.2">
      <c r="B11" s="675" t="s">
        <v>247</v>
      </c>
      <c r="C11" s="676"/>
      <c r="D11" s="676"/>
      <c r="E11" s="676"/>
      <c r="F11" s="676"/>
      <c r="G11" s="676"/>
      <c r="H11" s="676"/>
      <c r="I11" s="676"/>
      <c r="J11" s="676"/>
      <c r="K11" s="676"/>
      <c r="L11" s="676"/>
      <c r="M11" s="676"/>
      <c r="N11" s="676"/>
      <c r="O11" s="676"/>
      <c r="P11" s="676"/>
      <c r="Q11" s="677"/>
      <c r="R11" s="678">
        <v>931117</v>
      </c>
      <c r="S11" s="679"/>
      <c r="T11" s="679"/>
      <c r="U11" s="679"/>
      <c r="V11" s="679"/>
      <c r="W11" s="679"/>
      <c r="X11" s="679"/>
      <c r="Y11" s="680"/>
      <c r="Z11" s="681">
        <v>2.2000000000000002</v>
      </c>
      <c r="AA11" s="682"/>
      <c r="AB11" s="682"/>
      <c r="AC11" s="683"/>
      <c r="AD11" s="684">
        <v>931117</v>
      </c>
      <c r="AE11" s="679"/>
      <c r="AF11" s="679"/>
      <c r="AG11" s="679"/>
      <c r="AH11" s="679"/>
      <c r="AI11" s="679"/>
      <c r="AJ11" s="679"/>
      <c r="AK11" s="680"/>
      <c r="AL11" s="681">
        <v>5.7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370744</v>
      </c>
      <c r="BH11" s="679"/>
      <c r="BI11" s="679"/>
      <c r="BJ11" s="679"/>
      <c r="BK11" s="679"/>
      <c r="BL11" s="679"/>
      <c r="BM11" s="679"/>
      <c r="BN11" s="680"/>
      <c r="BO11" s="715">
        <v>6.6</v>
      </c>
      <c r="BP11" s="715"/>
      <c r="BQ11" s="715"/>
      <c r="BR11" s="715"/>
      <c r="BS11" s="684">
        <v>73497</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1862585</v>
      </c>
      <c r="CS11" s="679"/>
      <c r="CT11" s="679"/>
      <c r="CU11" s="679"/>
      <c r="CV11" s="679"/>
      <c r="CW11" s="679"/>
      <c r="CX11" s="679"/>
      <c r="CY11" s="680"/>
      <c r="CZ11" s="715">
        <v>4.5999999999999996</v>
      </c>
      <c r="DA11" s="715"/>
      <c r="DB11" s="715"/>
      <c r="DC11" s="715"/>
      <c r="DD11" s="684">
        <v>984868</v>
      </c>
      <c r="DE11" s="679"/>
      <c r="DF11" s="679"/>
      <c r="DG11" s="679"/>
      <c r="DH11" s="679"/>
      <c r="DI11" s="679"/>
      <c r="DJ11" s="679"/>
      <c r="DK11" s="679"/>
      <c r="DL11" s="679"/>
      <c r="DM11" s="679"/>
      <c r="DN11" s="679"/>
      <c r="DO11" s="679"/>
      <c r="DP11" s="680"/>
      <c r="DQ11" s="684">
        <v>1065168</v>
      </c>
      <c r="DR11" s="679"/>
      <c r="DS11" s="679"/>
      <c r="DT11" s="679"/>
      <c r="DU11" s="679"/>
      <c r="DV11" s="679"/>
      <c r="DW11" s="679"/>
      <c r="DX11" s="679"/>
      <c r="DY11" s="679"/>
      <c r="DZ11" s="679"/>
      <c r="EA11" s="679"/>
      <c r="EB11" s="679"/>
      <c r="EC11" s="722"/>
    </row>
    <row r="12" spans="2:143" ht="11.25" customHeight="1" x14ac:dyDescent="0.2">
      <c r="B12" s="675" t="s">
        <v>250</v>
      </c>
      <c r="C12" s="676"/>
      <c r="D12" s="676"/>
      <c r="E12" s="676"/>
      <c r="F12" s="676"/>
      <c r="G12" s="676"/>
      <c r="H12" s="676"/>
      <c r="I12" s="676"/>
      <c r="J12" s="676"/>
      <c r="K12" s="676"/>
      <c r="L12" s="676"/>
      <c r="M12" s="676"/>
      <c r="N12" s="676"/>
      <c r="O12" s="676"/>
      <c r="P12" s="676"/>
      <c r="Q12" s="677"/>
      <c r="R12" s="678">
        <v>9529</v>
      </c>
      <c r="S12" s="679"/>
      <c r="T12" s="679"/>
      <c r="U12" s="679"/>
      <c r="V12" s="679"/>
      <c r="W12" s="679"/>
      <c r="X12" s="679"/>
      <c r="Y12" s="680"/>
      <c r="Z12" s="715">
        <v>0</v>
      </c>
      <c r="AA12" s="715"/>
      <c r="AB12" s="715"/>
      <c r="AC12" s="715"/>
      <c r="AD12" s="716">
        <v>9529</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2388311</v>
      </c>
      <c r="BH12" s="679"/>
      <c r="BI12" s="679"/>
      <c r="BJ12" s="679"/>
      <c r="BK12" s="679"/>
      <c r="BL12" s="679"/>
      <c r="BM12" s="679"/>
      <c r="BN12" s="680"/>
      <c r="BO12" s="715">
        <v>42.8</v>
      </c>
      <c r="BP12" s="715"/>
      <c r="BQ12" s="715"/>
      <c r="BR12" s="715"/>
      <c r="BS12" s="684">
        <v>155039</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1147222</v>
      </c>
      <c r="CS12" s="679"/>
      <c r="CT12" s="679"/>
      <c r="CU12" s="679"/>
      <c r="CV12" s="679"/>
      <c r="CW12" s="679"/>
      <c r="CX12" s="679"/>
      <c r="CY12" s="680"/>
      <c r="CZ12" s="715">
        <v>2.8</v>
      </c>
      <c r="DA12" s="715"/>
      <c r="DB12" s="715"/>
      <c r="DC12" s="715"/>
      <c r="DD12" s="684">
        <v>117797</v>
      </c>
      <c r="DE12" s="679"/>
      <c r="DF12" s="679"/>
      <c r="DG12" s="679"/>
      <c r="DH12" s="679"/>
      <c r="DI12" s="679"/>
      <c r="DJ12" s="679"/>
      <c r="DK12" s="679"/>
      <c r="DL12" s="679"/>
      <c r="DM12" s="679"/>
      <c r="DN12" s="679"/>
      <c r="DO12" s="679"/>
      <c r="DP12" s="680"/>
      <c r="DQ12" s="684">
        <v>481704</v>
      </c>
      <c r="DR12" s="679"/>
      <c r="DS12" s="679"/>
      <c r="DT12" s="679"/>
      <c r="DU12" s="679"/>
      <c r="DV12" s="679"/>
      <c r="DW12" s="679"/>
      <c r="DX12" s="679"/>
      <c r="DY12" s="679"/>
      <c r="DZ12" s="679"/>
      <c r="EA12" s="679"/>
      <c r="EB12" s="679"/>
      <c r="EC12" s="722"/>
    </row>
    <row r="13" spans="2:143" ht="11.25" customHeight="1" x14ac:dyDescent="0.2">
      <c r="B13" s="675" t="s">
        <v>253</v>
      </c>
      <c r="C13" s="676"/>
      <c r="D13" s="676"/>
      <c r="E13" s="676"/>
      <c r="F13" s="676"/>
      <c r="G13" s="676"/>
      <c r="H13" s="676"/>
      <c r="I13" s="676"/>
      <c r="J13" s="676"/>
      <c r="K13" s="676"/>
      <c r="L13" s="676"/>
      <c r="M13" s="676"/>
      <c r="N13" s="676"/>
      <c r="O13" s="676"/>
      <c r="P13" s="676"/>
      <c r="Q13" s="677"/>
      <c r="R13" s="678" t="s">
        <v>234</v>
      </c>
      <c r="S13" s="679"/>
      <c r="T13" s="679"/>
      <c r="U13" s="679"/>
      <c r="V13" s="679"/>
      <c r="W13" s="679"/>
      <c r="X13" s="679"/>
      <c r="Y13" s="680"/>
      <c r="Z13" s="715" t="s">
        <v>129</v>
      </c>
      <c r="AA13" s="715"/>
      <c r="AB13" s="715"/>
      <c r="AC13" s="715"/>
      <c r="AD13" s="716" t="s">
        <v>234</v>
      </c>
      <c r="AE13" s="716"/>
      <c r="AF13" s="716"/>
      <c r="AG13" s="716"/>
      <c r="AH13" s="716"/>
      <c r="AI13" s="716"/>
      <c r="AJ13" s="716"/>
      <c r="AK13" s="716"/>
      <c r="AL13" s="681" t="s">
        <v>234</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2331893</v>
      </c>
      <c r="BH13" s="679"/>
      <c r="BI13" s="679"/>
      <c r="BJ13" s="679"/>
      <c r="BK13" s="679"/>
      <c r="BL13" s="679"/>
      <c r="BM13" s="679"/>
      <c r="BN13" s="680"/>
      <c r="BO13" s="715">
        <v>41.8</v>
      </c>
      <c r="BP13" s="715"/>
      <c r="BQ13" s="715"/>
      <c r="BR13" s="715"/>
      <c r="BS13" s="684">
        <v>155039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6079617</v>
      </c>
      <c r="CS13" s="679"/>
      <c r="CT13" s="679"/>
      <c r="CU13" s="679"/>
      <c r="CV13" s="679"/>
      <c r="CW13" s="679"/>
      <c r="CX13" s="679"/>
      <c r="CY13" s="680"/>
      <c r="CZ13" s="715">
        <v>15</v>
      </c>
      <c r="DA13" s="715"/>
      <c r="DB13" s="715"/>
      <c r="DC13" s="715"/>
      <c r="DD13" s="684">
        <v>2497736</v>
      </c>
      <c r="DE13" s="679"/>
      <c r="DF13" s="679"/>
      <c r="DG13" s="679"/>
      <c r="DH13" s="679"/>
      <c r="DI13" s="679"/>
      <c r="DJ13" s="679"/>
      <c r="DK13" s="679"/>
      <c r="DL13" s="679"/>
      <c r="DM13" s="679"/>
      <c r="DN13" s="679"/>
      <c r="DO13" s="679"/>
      <c r="DP13" s="680"/>
      <c r="DQ13" s="684">
        <v>3256077</v>
      </c>
      <c r="DR13" s="679"/>
      <c r="DS13" s="679"/>
      <c r="DT13" s="679"/>
      <c r="DU13" s="679"/>
      <c r="DV13" s="679"/>
      <c r="DW13" s="679"/>
      <c r="DX13" s="679"/>
      <c r="DY13" s="679"/>
      <c r="DZ13" s="679"/>
      <c r="EA13" s="679"/>
      <c r="EB13" s="679"/>
      <c r="EC13" s="722"/>
    </row>
    <row r="14" spans="2:143" ht="11.25" customHeight="1" x14ac:dyDescent="0.2">
      <c r="B14" s="675" t="s">
        <v>256</v>
      </c>
      <c r="C14" s="676"/>
      <c r="D14" s="676"/>
      <c r="E14" s="676"/>
      <c r="F14" s="676"/>
      <c r="G14" s="676"/>
      <c r="H14" s="676"/>
      <c r="I14" s="676"/>
      <c r="J14" s="676"/>
      <c r="K14" s="676"/>
      <c r="L14" s="676"/>
      <c r="M14" s="676"/>
      <c r="N14" s="676"/>
      <c r="O14" s="676"/>
      <c r="P14" s="676"/>
      <c r="Q14" s="677"/>
      <c r="R14" s="678">
        <v>23674</v>
      </c>
      <c r="S14" s="679"/>
      <c r="T14" s="679"/>
      <c r="U14" s="679"/>
      <c r="V14" s="679"/>
      <c r="W14" s="679"/>
      <c r="X14" s="679"/>
      <c r="Y14" s="680"/>
      <c r="Z14" s="715">
        <v>0.1</v>
      </c>
      <c r="AA14" s="715"/>
      <c r="AB14" s="715"/>
      <c r="AC14" s="715"/>
      <c r="AD14" s="716">
        <v>23674</v>
      </c>
      <c r="AE14" s="716"/>
      <c r="AF14" s="716"/>
      <c r="AG14" s="716"/>
      <c r="AH14" s="716"/>
      <c r="AI14" s="716"/>
      <c r="AJ14" s="716"/>
      <c r="AK14" s="716"/>
      <c r="AL14" s="681">
        <v>0.1</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156580</v>
      </c>
      <c r="BH14" s="679"/>
      <c r="BI14" s="679"/>
      <c r="BJ14" s="679"/>
      <c r="BK14" s="679"/>
      <c r="BL14" s="679"/>
      <c r="BM14" s="679"/>
      <c r="BN14" s="680"/>
      <c r="BO14" s="715">
        <v>2.8</v>
      </c>
      <c r="BP14" s="715"/>
      <c r="BQ14" s="715"/>
      <c r="BR14" s="715"/>
      <c r="BS14" s="684" t="s">
        <v>234</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1977746</v>
      </c>
      <c r="CS14" s="679"/>
      <c r="CT14" s="679"/>
      <c r="CU14" s="679"/>
      <c r="CV14" s="679"/>
      <c r="CW14" s="679"/>
      <c r="CX14" s="679"/>
      <c r="CY14" s="680"/>
      <c r="CZ14" s="715">
        <v>4.9000000000000004</v>
      </c>
      <c r="DA14" s="715"/>
      <c r="DB14" s="715"/>
      <c r="DC14" s="715"/>
      <c r="DD14" s="684">
        <v>469233</v>
      </c>
      <c r="DE14" s="679"/>
      <c r="DF14" s="679"/>
      <c r="DG14" s="679"/>
      <c r="DH14" s="679"/>
      <c r="DI14" s="679"/>
      <c r="DJ14" s="679"/>
      <c r="DK14" s="679"/>
      <c r="DL14" s="679"/>
      <c r="DM14" s="679"/>
      <c r="DN14" s="679"/>
      <c r="DO14" s="679"/>
      <c r="DP14" s="680"/>
      <c r="DQ14" s="684">
        <v>1381855</v>
      </c>
      <c r="DR14" s="679"/>
      <c r="DS14" s="679"/>
      <c r="DT14" s="679"/>
      <c r="DU14" s="679"/>
      <c r="DV14" s="679"/>
      <c r="DW14" s="679"/>
      <c r="DX14" s="679"/>
      <c r="DY14" s="679"/>
      <c r="DZ14" s="679"/>
      <c r="EA14" s="679"/>
      <c r="EB14" s="679"/>
      <c r="EC14" s="722"/>
    </row>
    <row r="15" spans="2:143" ht="11.25" customHeight="1" x14ac:dyDescent="0.2">
      <c r="B15" s="675" t="s">
        <v>259</v>
      </c>
      <c r="C15" s="676"/>
      <c r="D15" s="676"/>
      <c r="E15" s="676"/>
      <c r="F15" s="676"/>
      <c r="G15" s="676"/>
      <c r="H15" s="676"/>
      <c r="I15" s="676"/>
      <c r="J15" s="676"/>
      <c r="K15" s="676"/>
      <c r="L15" s="676"/>
      <c r="M15" s="676"/>
      <c r="N15" s="676"/>
      <c r="O15" s="676"/>
      <c r="P15" s="676"/>
      <c r="Q15" s="677"/>
      <c r="R15" s="678" t="s">
        <v>234</v>
      </c>
      <c r="S15" s="679"/>
      <c r="T15" s="679"/>
      <c r="U15" s="679"/>
      <c r="V15" s="679"/>
      <c r="W15" s="679"/>
      <c r="X15" s="679"/>
      <c r="Y15" s="680"/>
      <c r="Z15" s="715" t="s">
        <v>234</v>
      </c>
      <c r="AA15" s="715"/>
      <c r="AB15" s="715"/>
      <c r="AC15" s="715"/>
      <c r="AD15" s="716" t="s">
        <v>173</v>
      </c>
      <c r="AE15" s="716"/>
      <c r="AF15" s="716"/>
      <c r="AG15" s="716"/>
      <c r="AH15" s="716"/>
      <c r="AI15" s="716"/>
      <c r="AJ15" s="716"/>
      <c r="AK15" s="716"/>
      <c r="AL15" s="681" t="s">
        <v>129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408515</v>
      </c>
      <c r="BH15" s="679"/>
      <c r="BI15" s="679"/>
      <c r="BJ15" s="679"/>
      <c r="BK15" s="679"/>
      <c r="BL15" s="679"/>
      <c r="BM15" s="679"/>
      <c r="BN15" s="680"/>
      <c r="BO15" s="715">
        <v>7.3</v>
      </c>
      <c r="BP15" s="715"/>
      <c r="BQ15" s="715"/>
      <c r="BR15" s="715"/>
      <c r="BS15" s="684" t="s">
        <v>129</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4003553</v>
      </c>
      <c r="CS15" s="679"/>
      <c r="CT15" s="679"/>
      <c r="CU15" s="679"/>
      <c r="CV15" s="679"/>
      <c r="CW15" s="679"/>
      <c r="CX15" s="679"/>
      <c r="CY15" s="680"/>
      <c r="CZ15" s="715">
        <v>9.9</v>
      </c>
      <c r="DA15" s="715"/>
      <c r="DB15" s="715"/>
      <c r="DC15" s="715"/>
      <c r="DD15" s="684">
        <v>1706189</v>
      </c>
      <c r="DE15" s="679"/>
      <c r="DF15" s="679"/>
      <c r="DG15" s="679"/>
      <c r="DH15" s="679"/>
      <c r="DI15" s="679"/>
      <c r="DJ15" s="679"/>
      <c r="DK15" s="679"/>
      <c r="DL15" s="679"/>
      <c r="DM15" s="679"/>
      <c r="DN15" s="679"/>
      <c r="DO15" s="679"/>
      <c r="DP15" s="680"/>
      <c r="DQ15" s="684">
        <v>2177953</v>
      </c>
      <c r="DR15" s="679"/>
      <c r="DS15" s="679"/>
      <c r="DT15" s="679"/>
      <c r="DU15" s="679"/>
      <c r="DV15" s="679"/>
      <c r="DW15" s="679"/>
      <c r="DX15" s="679"/>
      <c r="DY15" s="679"/>
      <c r="DZ15" s="679"/>
      <c r="EA15" s="679"/>
      <c r="EB15" s="679"/>
      <c r="EC15" s="722"/>
    </row>
    <row r="16" spans="2:143" ht="11.25" customHeight="1" x14ac:dyDescent="0.2">
      <c r="B16" s="675" t="s">
        <v>262</v>
      </c>
      <c r="C16" s="676"/>
      <c r="D16" s="676"/>
      <c r="E16" s="676"/>
      <c r="F16" s="676"/>
      <c r="G16" s="676"/>
      <c r="H16" s="676"/>
      <c r="I16" s="676"/>
      <c r="J16" s="676"/>
      <c r="K16" s="676"/>
      <c r="L16" s="676"/>
      <c r="M16" s="676"/>
      <c r="N16" s="676"/>
      <c r="O16" s="676"/>
      <c r="P16" s="676"/>
      <c r="Q16" s="677"/>
      <c r="R16" s="678">
        <v>5821</v>
      </c>
      <c r="S16" s="679"/>
      <c r="T16" s="679"/>
      <c r="U16" s="679"/>
      <c r="V16" s="679"/>
      <c r="W16" s="679"/>
      <c r="X16" s="679"/>
      <c r="Y16" s="680"/>
      <c r="Z16" s="715">
        <v>0</v>
      </c>
      <c r="AA16" s="715"/>
      <c r="AB16" s="715"/>
      <c r="AC16" s="715"/>
      <c r="AD16" s="716">
        <v>5821</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3061546</v>
      </c>
      <c r="CS16" s="679"/>
      <c r="CT16" s="679"/>
      <c r="CU16" s="679"/>
      <c r="CV16" s="679"/>
      <c r="CW16" s="679"/>
      <c r="CX16" s="679"/>
      <c r="CY16" s="680"/>
      <c r="CZ16" s="715">
        <v>7.5</v>
      </c>
      <c r="DA16" s="715"/>
      <c r="DB16" s="715"/>
      <c r="DC16" s="715"/>
      <c r="DD16" s="684" t="s">
        <v>173</v>
      </c>
      <c r="DE16" s="679"/>
      <c r="DF16" s="679"/>
      <c r="DG16" s="679"/>
      <c r="DH16" s="679"/>
      <c r="DI16" s="679"/>
      <c r="DJ16" s="679"/>
      <c r="DK16" s="679"/>
      <c r="DL16" s="679"/>
      <c r="DM16" s="679"/>
      <c r="DN16" s="679"/>
      <c r="DO16" s="679"/>
      <c r="DP16" s="680"/>
      <c r="DQ16" s="684">
        <v>297231</v>
      </c>
      <c r="DR16" s="679"/>
      <c r="DS16" s="679"/>
      <c r="DT16" s="679"/>
      <c r="DU16" s="679"/>
      <c r="DV16" s="679"/>
      <c r="DW16" s="679"/>
      <c r="DX16" s="679"/>
      <c r="DY16" s="679"/>
      <c r="DZ16" s="679"/>
      <c r="EA16" s="679"/>
      <c r="EB16" s="679"/>
      <c r="EC16" s="722"/>
    </row>
    <row r="17" spans="2:133" ht="11.25" customHeight="1" x14ac:dyDescent="0.2">
      <c r="B17" s="675" t="s">
        <v>265</v>
      </c>
      <c r="C17" s="676"/>
      <c r="D17" s="676"/>
      <c r="E17" s="676"/>
      <c r="F17" s="676"/>
      <c r="G17" s="676"/>
      <c r="H17" s="676"/>
      <c r="I17" s="676"/>
      <c r="J17" s="676"/>
      <c r="K17" s="676"/>
      <c r="L17" s="676"/>
      <c r="M17" s="676"/>
      <c r="N17" s="676"/>
      <c r="O17" s="676"/>
      <c r="P17" s="676"/>
      <c r="Q17" s="677"/>
      <c r="R17" s="678">
        <v>98410</v>
      </c>
      <c r="S17" s="679"/>
      <c r="T17" s="679"/>
      <c r="U17" s="679"/>
      <c r="V17" s="679"/>
      <c r="W17" s="679"/>
      <c r="X17" s="679"/>
      <c r="Y17" s="680"/>
      <c r="Z17" s="715">
        <v>0.2</v>
      </c>
      <c r="AA17" s="715"/>
      <c r="AB17" s="715"/>
      <c r="AC17" s="715"/>
      <c r="AD17" s="716">
        <v>98410</v>
      </c>
      <c r="AE17" s="716"/>
      <c r="AF17" s="716"/>
      <c r="AG17" s="716"/>
      <c r="AH17" s="716"/>
      <c r="AI17" s="716"/>
      <c r="AJ17" s="716"/>
      <c r="AK17" s="716"/>
      <c r="AL17" s="681">
        <v>0.6</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234</v>
      </c>
      <c r="BP17" s="715"/>
      <c r="BQ17" s="715"/>
      <c r="BR17" s="715"/>
      <c r="BS17" s="684" t="s">
        <v>234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3116532</v>
      </c>
      <c r="CS17" s="679"/>
      <c r="CT17" s="679"/>
      <c r="CU17" s="679"/>
      <c r="CV17" s="679"/>
      <c r="CW17" s="679"/>
      <c r="CX17" s="679"/>
      <c r="CY17" s="680"/>
      <c r="CZ17" s="715">
        <v>7.7</v>
      </c>
      <c r="DA17" s="715"/>
      <c r="DB17" s="715"/>
      <c r="DC17" s="715"/>
      <c r="DD17" s="684" t="s">
        <v>234</v>
      </c>
      <c r="DE17" s="679"/>
      <c r="DF17" s="679"/>
      <c r="DG17" s="679"/>
      <c r="DH17" s="679"/>
      <c r="DI17" s="679"/>
      <c r="DJ17" s="679"/>
      <c r="DK17" s="679"/>
      <c r="DL17" s="679"/>
      <c r="DM17" s="679"/>
      <c r="DN17" s="679"/>
      <c r="DO17" s="679"/>
      <c r="DP17" s="680"/>
      <c r="DQ17" s="684">
        <v>3026753</v>
      </c>
      <c r="DR17" s="679"/>
      <c r="DS17" s="679"/>
      <c r="DT17" s="679"/>
      <c r="DU17" s="679"/>
      <c r="DV17" s="679"/>
      <c r="DW17" s="679"/>
      <c r="DX17" s="679"/>
      <c r="DY17" s="679"/>
      <c r="DZ17" s="679"/>
      <c r="EA17" s="679"/>
      <c r="EB17" s="679"/>
      <c r="EC17" s="722"/>
    </row>
    <row r="18" spans="2:133" ht="11.25" customHeight="1" x14ac:dyDescent="0.2">
      <c r="B18" s="675" t="s">
        <v>268</v>
      </c>
      <c r="C18" s="676"/>
      <c r="D18" s="676"/>
      <c r="E18" s="676"/>
      <c r="F18" s="676"/>
      <c r="G18" s="676"/>
      <c r="H18" s="676"/>
      <c r="I18" s="676"/>
      <c r="J18" s="676"/>
      <c r="K18" s="676"/>
      <c r="L18" s="676"/>
      <c r="M18" s="676"/>
      <c r="N18" s="676"/>
      <c r="O18" s="676"/>
      <c r="P18" s="676"/>
      <c r="Q18" s="677"/>
      <c r="R18" s="678">
        <v>27847</v>
      </c>
      <c r="S18" s="679"/>
      <c r="T18" s="679"/>
      <c r="U18" s="679"/>
      <c r="V18" s="679"/>
      <c r="W18" s="679"/>
      <c r="X18" s="679"/>
      <c r="Y18" s="680"/>
      <c r="Z18" s="715">
        <v>0.1</v>
      </c>
      <c r="AA18" s="715"/>
      <c r="AB18" s="715"/>
      <c r="AC18" s="715"/>
      <c r="AD18" s="716">
        <v>27847</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173</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234</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2">
      <c r="B19" s="675" t="s">
        <v>271</v>
      </c>
      <c r="C19" s="676"/>
      <c r="D19" s="676"/>
      <c r="E19" s="676"/>
      <c r="F19" s="676"/>
      <c r="G19" s="676"/>
      <c r="H19" s="676"/>
      <c r="I19" s="676"/>
      <c r="J19" s="676"/>
      <c r="K19" s="676"/>
      <c r="L19" s="676"/>
      <c r="M19" s="676"/>
      <c r="N19" s="676"/>
      <c r="O19" s="676"/>
      <c r="P19" s="676"/>
      <c r="Q19" s="677"/>
      <c r="R19" s="678">
        <v>3035</v>
      </c>
      <c r="S19" s="679"/>
      <c r="T19" s="679"/>
      <c r="U19" s="679"/>
      <c r="V19" s="679"/>
      <c r="W19" s="679"/>
      <c r="X19" s="679"/>
      <c r="Y19" s="680"/>
      <c r="Z19" s="715">
        <v>0</v>
      </c>
      <c r="AA19" s="715"/>
      <c r="AB19" s="715"/>
      <c r="AC19" s="715"/>
      <c r="AD19" s="716">
        <v>3035</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740</v>
      </c>
      <c r="BH19" s="679"/>
      <c r="BI19" s="679"/>
      <c r="BJ19" s="679"/>
      <c r="BK19" s="679"/>
      <c r="BL19" s="679"/>
      <c r="BM19" s="679"/>
      <c r="BN19" s="680"/>
      <c r="BO19" s="715">
        <v>0</v>
      </c>
      <c r="BP19" s="715"/>
      <c r="BQ19" s="715"/>
      <c r="BR19" s="715"/>
      <c r="BS19" s="684" t="s">
        <v>234</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173</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2">
      <c r="B20" s="675" t="s">
        <v>274</v>
      </c>
      <c r="C20" s="676"/>
      <c r="D20" s="676"/>
      <c r="E20" s="676"/>
      <c r="F20" s="676"/>
      <c r="G20" s="676"/>
      <c r="H20" s="676"/>
      <c r="I20" s="676"/>
      <c r="J20" s="676"/>
      <c r="K20" s="676"/>
      <c r="L20" s="676"/>
      <c r="M20" s="676"/>
      <c r="N20" s="676"/>
      <c r="O20" s="676"/>
      <c r="P20" s="676"/>
      <c r="Q20" s="677"/>
      <c r="R20" s="678">
        <v>1347</v>
      </c>
      <c r="S20" s="679"/>
      <c r="T20" s="679"/>
      <c r="U20" s="679"/>
      <c r="V20" s="679"/>
      <c r="W20" s="679"/>
      <c r="X20" s="679"/>
      <c r="Y20" s="680"/>
      <c r="Z20" s="715">
        <v>0</v>
      </c>
      <c r="AA20" s="715"/>
      <c r="AB20" s="715"/>
      <c r="AC20" s="715"/>
      <c r="AD20" s="716">
        <v>1347</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740</v>
      </c>
      <c r="BH20" s="679"/>
      <c r="BI20" s="679"/>
      <c r="BJ20" s="679"/>
      <c r="BK20" s="679"/>
      <c r="BL20" s="679"/>
      <c r="BM20" s="679"/>
      <c r="BN20" s="680"/>
      <c r="BO20" s="715">
        <v>0</v>
      </c>
      <c r="BP20" s="715"/>
      <c r="BQ20" s="715"/>
      <c r="BR20" s="715"/>
      <c r="BS20" s="684" t="s">
        <v>173</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40561463</v>
      </c>
      <c r="CS20" s="679"/>
      <c r="CT20" s="679"/>
      <c r="CU20" s="679"/>
      <c r="CV20" s="679"/>
      <c r="CW20" s="679"/>
      <c r="CX20" s="679"/>
      <c r="CY20" s="680"/>
      <c r="CZ20" s="715">
        <v>100</v>
      </c>
      <c r="DA20" s="715"/>
      <c r="DB20" s="715"/>
      <c r="DC20" s="715"/>
      <c r="DD20" s="684">
        <v>7348876</v>
      </c>
      <c r="DE20" s="679"/>
      <c r="DF20" s="679"/>
      <c r="DG20" s="679"/>
      <c r="DH20" s="679"/>
      <c r="DI20" s="679"/>
      <c r="DJ20" s="679"/>
      <c r="DK20" s="679"/>
      <c r="DL20" s="679"/>
      <c r="DM20" s="679"/>
      <c r="DN20" s="679"/>
      <c r="DO20" s="679"/>
      <c r="DP20" s="680"/>
      <c r="DQ20" s="684">
        <v>23943146</v>
      </c>
      <c r="DR20" s="679"/>
      <c r="DS20" s="679"/>
      <c r="DT20" s="679"/>
      <c r="DU20" s="679"/>
      <c r="DV20" s="679"/>
      <c r="DW20" s="679"/>
      <c r="DX20" s="679"/>
      <c r="DY20" s="679"/>
      <c r="DZ20" s="679"/>
      <c r="EA20" s="679"/>
      <c r="EB20" s="679"/>
      <c r="EC20" s="722"/>
    </row>
    <row r="21" spans="2:133" ht="11.25" customHeight="1" x14ac:dyDescent="0.2">
      <c r="B21" s="675" t="s">
        <v>277</v>
      </c>
      <c r="C21" s="676"/>
      <c r="D21" s="676"/>
      <c r="E21" s="676"/>
      <c r="F21" s="676"/>
      <c r="G21" s="676"/>
      <c r="H21" s="676"/>
      <c r="I21" s="676"/>
      <c r="J21" s="676"/>
      <c r="K21" s="676"/>
      <c r="L21" s="676"/>
      <c r="M21" s="676"/>
      <c r="N21" s="676"/>
      <c r="O21" s="676"/>
      <c r="P21" s="676"/>
      <c r="Q21" s="677"/>
      <c r="R21" s="678">
        <v>66181</v>
      </c>
      <c r="S21" s="679"/>
      <c r="T21" s="679"/>
      <c r="U21" s="679"/>
      <c r="V21" s="679"/>
      <c r="W21" s="679"/>
      <c r="X21" s="679"/>
      <c r="Y21" s="680"/>
      <c r="Z21" s="715">
        <v>0.2</v>
      </c>
      <c r="AA21" s="715"/>
      <c r="AB21" s="715"/>
      <c r="AC21" s="715"/>
      <c r="AD21" s="716">
        <v>66181</v>
      </c>
      <c r="AE21" s="716"/>
      <c r="AF21" s="716"/>
      <c r="AG21" s="716"/>
      <c r="AH21" s="716"/>
      <c r="AI21" s="716"/>
      <c r="AJ21" s="716"/>
      <c r="AK21" s="716"/>
      <c r="AL21" s="681">
        <v>0.4</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740</v>
      </c>
      <c r="BH21" s="679"/>
      <c r="BI21" s="679"/>
      <c r="BJ21" s="679"/>
      <c r="BK21" s="679"/>
      <c r="BL21" s="679"/>
      <c r="BM21" s="679"/>
      <c r="BN21" s="680"/>
      <c r="BO21" s="715">
        <v>0</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279</v>
      </c>
      <c r="C22" s="676"/>
      <c r="D22" s="676"/>
      <c r="E22" s="676"/>
      <c r="F22" s="676"/>
      <c r="G22" s="676"/>
      <c r="H22" s="676"/>
      <c r="I22" s="676"/>
      <c r="J22" s="676"/>
      <c r="K22" s="676"/>
      <c r="L22" s="676"/>
      <c r="M22" s="676"/>
      <c r="N22" s="676"/>
      <c r="O22" s="676"/>
      <c r="P22" s="676"/>
      <c r="Q22" s="677"/>
      <c r="R22" s="678">
        <v>12336251</v>
      </c>
      <c r="S22" s="679"/>
      <c r="T22" s="679"/>
      <c r="U22" s="679"/>
      <c r="V22" s="679"/>
      <c r="W22" s="679"/>
      <c r="X22" s="679"/>
      <c r="Y22" s="680"/>
      <c r="Z22" s="715">
        <v>29.1</v>
      </c>
      <c r="AA22" s="715"/>
      <c r="AB22" s="715"/>
      <c r="AC22" s="715"/>
      <c r="AD22" s="716">
        <v>9174793</v>
      </c>
      <c r="AE22" s="716"/>
      <c r="AF22" s="716"/>
      <c r="AG22" s="716"/>
      <c r="AH22" s="716"/>
      <c r="AI22" s="716"/>
      <c r="AJ22" s="716"/>
      <c r="AK22" s="716"/>
      <c r="AL22" s="681">
        <v>56.6</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129</v>
      </c>
      <c r="BH22" s="679"/>
      <c r="BI22" s="679"/>
      <c r="BJ22" s="679"/>
      <c r="BK22" s="679"/>
      <c r="BL22" s="679"/>
      <c r="BM22" s="679"/>
      <c r="BN22" s="680"/>
      <c r="BO22" s="715" t="s">
        <v>234</v>
      </c>
      <c r="BP22" s="715"/>
      <c r="BQ22" s="715"/>
      <c r="BR22" s="715"/>
      <c r="BS22" s="684" t="s">
        <v>173</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282</v>
      </c>
      <c r="C23" s="676"/>
      <c r="D23" s="676"/>
      <c r="E23" s="676"/>
      <c r="F23" s="676"/>
      <c r="G23" s="676"/>
      <c r="H23" s="676"/>
      <c r="I23" s="676"/>
      <c r="J23" s="676"/>
      <c r="K23" s="676"/>
      <c r="L23" s="676"/>
      <c r="M23" s="676"/>
      <c r="N23" s="676"/>
      <c r="O23" s="676"/>
      <c r="P23" s="676"/>
      <c r="Q23" s="677"/>
      <c r="R23" s="678">
        <v>9174793</v>
      </c>
      <c r="S23" s="679"/>
      <c r="T23" s="679"/>
      <c r="U23" s="679"/>
      <c r="V23" s="679"/>
      <c r="W23" s="679"/>
      <c r="X23" s="679"/>
      <c r="Y23" s="680"/>
      <c r="Z23" s="715">
        <v>21.7</v>
      </c>
      <c r="AA23" s="715"/>
      <c r="AB23" s="715"/>
      <c r="AC23" s="715"/>
      <c r="AD23" s="716">
        <v>9174793</v>
      </c>
      <c r="AE23" s="716"/>
      <c r="AF23" s="716"/>
      <c r="AG23" s="716"/>
      <c r="AH23" s="716"/>
      <c r="AI23" s="716"/>
      <c r="AJ23" s="716"/>
      <c r="AK23" s="716"/>
      <c r="AL23" s="681">
        <v>56.6</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234</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2">
      <c r="B24" s="675" t="s">
        <v>289</v>
      </c>
      <c r="C24" s="676"/>
      <c r="D24" s="676"/>
      <c r="E24" s="676"/>
      <c r="F24" s="676"/>
      <c r="G24" s="676"/>
      <c r="H24" s="676"/>
      <c r="I24" s="676"/>
      <c r="J24" s="676"/>
      <c r="K24" s="676"/>
      <c r="L24" s="676"/>
      <c r="M24" s="676"/>
      <c r="N24" s="676"/>
      <c r="O24" s="676"/>
      <c r="P24" s="676"/>
      <c r="Q24" s="677"/>
      <c r="R24" s="678">
        <v>1446310</v>
      </c>
      <c r="S24" s="679"/>
      <c r="T24" s="679"/>
      <c r="U24" s="679"/>
      <c r="V24" s="679"/>
      <c r="W24" s="679"/>
      <c r="X24" s="679"/>
      <c r="Y24" s="680"/>
      <c r="Z24" s="715">
        <v>3.4</v>
      </c>
      <c r="AA24" s="715"/>
      <c r="AB24" s="715"/>
      <c r="AC24" s="715"/>
      <c r="AD24" s="716" t="s">
        <v>129</v>
      </c>
      <c r="AE24" s="716"/>
      <c r="AF24" s="716"/>
      <c r="AG24" s="716"/>
      <c r="AH24" s="716"/>
      <c r="AI24" s="716"/>
      <c r="AJ24" s="716"/>
      <c r="AK24" s="716"/>
      <c r="AL24" s="681" t="s">
        <v>129</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173</v>
      </c>
      <c r="BH24" s="679"/>
      <c r="BI24" s="679"/>
      <c r="BJ24" s="679"/>
      <c r="BK24" s="679"/>
      <c r="BL24" s="679"/>
      <c r="BM24" s="679"/>
      <c r="BN24" s="680"/>
      <c r="BO24" s="715" t="s">
        <v>234</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13225175</v>
      </c>
      <c r="CS24" s="734"/>
      <c r="CT24" s="734"/>
      <c r="CU24" s="734"/>
      <c r="CV24" s="734"/>
      <c r="CW24" s="734"/>
      <c r="CX24" s="734"/>
      <c r="CY24" s="777"/>
      <c r="CZ24" s="778">
        <v>32.6</v>
      </c>
      <c r="DA24" s="749"/>
      <c r="DB24" s="749"/>
      <c r="DC24" s="781"/>
      <c r="DD24" s="776">
        <v>9162865</v>
      </c>
      <c r="DE24" s="734"/>
      <c r="DF24" s="734"/>
      <c r="DG24" s="734"/>
      <c r="DH24" s="734"/>
      <c r="DI24" s="734"/>
      <c r="DJ24" s="734"/>
      <c r="DK24" s="777"/>
      <c r="DL24" s="776">
        <v>8685600</v>
      </c>
      <c r="DM24" s="734"/>
      <c r="DN24" s="734"/>
      <c r="DO24" s="734"/>
      <c r="DP24" s="734"/>
      <c r="DQ24" s="734"/>
      <c r="DR24" s="734"/>
      <c r="DS24" s="734"/>
      <c r="DT24" s="734"/>
      <c r="DU24" s="734"/>
      <c r="DV24" s="777"/>
      <c r="DW24" s="778">
        <v>51.6</v>
      </c>
      <c r="DX24" s="749"/>
      <c r="DY24" s="749"/>
      <c r="DZ24" s="749"/>
      <c r="EA24" s="749"/>
      <c r="EB24" s="749"/>
      <c r="EC24" s="779"/>
    </row>
    <row r="25" spans="2:133" ht="11.25" customHeight="1" x14ac:dyDescent="0.2">
      <c r="B25" s="675" t="s">
        <v>292</v>
      </c>
      <c r="C25" s="676"/>
      <c r="D25" s="676"/>
      <c r="E25" s="676"/>
      <c r="F25" s="676"/>
      <c r="G25" s="676"/>
      <c r="H25" s="676"/>
      <c r="I25" s="676"/>
      <c r="J25" s="676"/>
      <c r="K25" s="676"/>
      <c r="L25" s="676"/>
      <c r="M25" s="676"/>
      <c r="N25" s="676"/>
      <c r="O25" s="676"/>
      <c r="P25" s="676"/>
      <c r="Q25" s="677"/>
      <c r="R25" s="678">
        <v>1715148</v>
      </c>
      <c r="S25" s="679"/>
      <c r="T25" s="679"/>
      <c r="U25" s="679"/>
      <c r="V25" s="679"/>
      <c r="W25" s="679"/>
      <c r="X25" s="679"/>
      <c r="Y25" s="680"/>
      <c r="Z25" s="715">
        <v>4</v>
      </c>
      <c r="AA25" s="715"/>
      <c r="AB25" s="715"/>
      <c r="AC25" s="715"/>
      <c r="AD25" s="716" t="s">
        <v>173</v>
      </c>
      <c r="AE25" s="716"/>
      <c r="AF25" s="716"/>
      <c r="AG25" s="716"/>
      <c r="AH25" s="716"/>
      <c r="AI25" s="716"/>
      <c r="AJ25" s="716"/>
      <c r="AK25" s="716"/>
      <c r="AL25" s="681" t="s">
        <v>173</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173</v>
      </c>
      <c r="BH25" s="679"/>
      <c r="BI25" s="679"/>
      <c r="BJ25" s="679"/>
      <c r="BK25" s="679"/>
      <c r="BL25" s="679"/>
      <c r="BM25" s="679"/>
      <c r="BN25" s="680"/>
      <c r="BO25" s="715" t="s">
        <v>234</v>
      </c>
      <c r="BP25" s="715"/>
      <c r="BQ25" s="715"/>
      <c r="BR25" s="715"/>
      <c r="BS25" s="684" t="s">
        <v>129</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5079900</v>
      </c>
      <c r="CS25" s="697"/>
      <c r="CT25" s="697"/>
      <c r="CU25" s="697"/>
      <c r="CV25" s="697"/>
      <c r="CW25" s="697"/>
      <c r="CX25" s="697"/>
      <c r="CY25" s="698"/>
      <c r="CZ25" s="681">
        <v>12.5</v>
      </c>
      <c r="DA25" s="699"/>
      <c r="DB25" s="699"/>
      <c r="DC25" s="700"/>
      <c r="DD25" s="684">
        <v>4695207</v>
      </c>
      <c r="DE25" s="697"/>
      <c r="DF25" s="697"/>
      <c r="DG25" s="697"/>
      <c r="DH25" s="697"/>
      <c r="DI25" s="697"/>
      <c r="DJ25" s="697"/>
      <c r="DK25" s="698"/>
      <c r="DL25" s="684">
        <v>4284564</v>
      </c>
      <c r="DM25" s="697"/>
      <c r="DN25" s="697"/>
      <c r="DO25" s="697"/>
      <c r="DP25" s="697"/>
      <c r="DQ25" s="697"/>
      <c r="DR25" s="697"/>
      <c r="DS25" s="697"/>
      <c r="DT25" s="697"/>
      <c r="DU25" s="697"/>
      <c r="DV25" s="698"/>
      <c r="DW25" s="681">
        <v>25.5</v>
      </c>
      <c r="DX25" s="699"/>
      <c r="DY25" s="699"/>
      <c r="DZ25" s="699"/>
      <c r="EA25" s="699"/>
      <c r="EB25" s="699"/>
      <c r="EC25" s="714"/>
    </row>
    <row r="26" spans="2:133" ht="11.25" customHeight="1" x14ac:dyDescent="0.2">
      <c r="B26" s="675" t="s">
        <v>295</v>
      </c>
      <c r="C26" s="676"/>
      <c r="D26" s="676"/>
      <c r="E26" s="676"/>
      <c r="F26" s="676"/>
      <c r="G26" s="676"/>
      <c r="H26" s="676"/>
      <c r="I26" s="676"/>
      <c r="J26" s="676"/>
      <c r="K26" s="676"/>
      <c r="L26" s="676"/>
      <c r="M26" s="676"/>
      <c r="N26" s="676"/>
      <c r="O26" s="676"/>
      <c r="P26" s="676"/>
      <c r="Q26" s="677"/>
      <c r="R26" s="678">
        <v>19303893</v>
      </c>
      <c r="S26" s="679"/>
      <c r="T26" s="679"/>
      <c r="U26" s="679"/>
      <c r="V26" s="679"/>
      <c r="W26" s="679"/>
      <c r="X26" s="679"/>
      <c r="Y26" s="680"/>
      <c r="Z26" s="715">
        <v>45.6</v>
      </c>
      <c r="AA26" s="715"/>
      <c r="AB26" s="715"/>
      <c r="AC26" s="715"/>
      <c r="AD26" s="716">
        <v>16142435</v>
      </c>
      <c r="AE26" s="716"/>
      <c r="AF26" s="716"/>
      <c r="AG26" s="716"/>
      <c r="AH26" s="716"/>
      <c r="AI26" s="716"/>
      <c r="AJ26" s="716"/>
      <c r="AK26" s="716"/>
      <c r="AL26" s="681">
        <v>99.7</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129</v>
      </c>
      <c r="BH26" s="679"/>
      <c r="BI26" s="679"/>
      <c r="BJ26" s="679"/>
      <c r="BK26" s="679"/>
      <c r="BL26" s="679"/>
      <c r="BM26" s="679"/>
      <c r="BN26" s="680"/>
      <c r="BO26" s="715" t="s">
        <v>234</v>
      </c>
      <c r="BP26" s="715"/>
      <c r="BQ26" s="715"/>
      <c r="BR26" s="715"/>
      <c r="BS26" s="684" t="s">
        <v>129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3167690</v>
      </c>
      <c r="CS26" s="679"/>
      <c r="CT26" s="679"/>
      <c r="CU26" s="679"/>
      <c r="CV26" s="679"/>
      <c r="CW26" s="679"/>
      <c r="CX26" s="679"/>
      <c r="CY26" s="680"/>
      <c r="CZ26" s="681">
        <v>7.8</v>
      </c>
      <c r="DA26" s="699"/>
      <c r="DB26" s="699"/>
      <c r="DC26" s="700"/>
      <c r="DD26" s="684">
        <v>2906640</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2">
      <c r="B27" s="675" t="s">
        <v>298</v>
      </c>
      <c r="C27" s="676"/>
      <c r="D27" s="676"/>
      <c r="E27" s="676"/>
      <c r="F27" s="676"/>
      <c r="G27" s="676"/>
      <c r="H27" s="676"/>
      <c r="I27" s="676"/>
      <c r="J27" s="676"/>
      <c r="K27" s="676"/>
      <c r="L27" s="676"/>
      <c r="M27" s="676"/>
      <c r="N27" s="676"/>
      <c r="O27" s="676"/>
      <c r="P27" s="676"/>
      <c r="Q27" s="677"/>
      <c r="R27" s="678">
        <v>5390</v>
      </c>
      <c r="S27" s="679"/>
      <c r="T27" s="679"/>
      <c r="U27" s="679"/>
      <c r="V27" s="679"/>
      <c r="W27" s="679"/>
      <c r="X27" s="679"/>
      <c r="Y27" s="680"/>
      <c r="Z27" s="715">
        <v>0</v>
      </c>
      <c r="AA27" s="715"/>
      <c r="AB27" s="715"/>
      <c r="AC27" s="715"/>
      <c r="AD27" s="716">
        <v>5390</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5583850</v>
      </c>
      <c r="BH27" s="679"/>
      <c r="BI27" s="679"/>
      <c r="BJ27" s="679"/>
      <c r="BK27" s="679"/>
      <c r="BL27" s="679"/>
      <c r="BM27" s="679"/>
      <c r="BN27" s="680"/>
      <c r="BO27" s="715">
        <v>100</v>
      </c>
      <c r="BP27" s="715"/>
      <c r="BQ27" s="715"/>
      <c r="BR27" s="715"/>
      <c r="BS27" s="684">
        <v>256950</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5028743</v>
      </c>
      <c r="CS27" s="697"/>
      <c r="CT27" s="697"/>
      <c r="CU27" s="697"/>
      <c r="CV27" s="697"/>
      <c r="CW27" s="697"/>
      <c r="CX27" s="697"/>
      <c r="CY27" s="698"/>
      <c r="CZ27" s="681">
        <v>12.4</v>
      </c>
      <c r="DA27" s="699"/>
      <c r="DB27" s="699"/>
      <c r="DC27" s="700"/>
      <c r="DD27" s="684">
        <v>1440905</v>
      </c>
      <c r="DE27" s="697"/>
      <c r="DF27" s="697"/>
      <c r="DG27" s="697"/>
      <c r="DH27" s="697"/>
      <c r="DI27" s="697"/>
      <c r="DJ27" s="697"/>
      <c r="DK27" s="698"/>
      <c r="DL27" s="684">
        <v>1394085</v>
      </c>
      <c r="DM27" s="697"/>
      <c r="DN27" s="697"/>
      <c r="DO27" s="697"/>
      <c r="DP27" s="697"/>
      <c r="DQ27" s="697"/>
      <c r="DR27" s="697"/>
      <c r="DS27" s="697"/>
      <c r="DT27" s="697"/>
      <c r="DU27" s="697"/>
      <c r="DV27" s="698"/>
      <c r="DW27" s="681">
        <v>8.3000000000000007</v>
      </c>
      <c r="DX27" s="699"/>
      <c r="DY27" s="699"/>
      <c r="DZ27" s="699"/>
      <c r="EA27" s="699"/>
      <c r="EB27" s="699"/>
      <c r="EC27" s="714"/>
    </row>
    <row r="28" spans="2:133" ht="11.25" customHeight="1" x14ac:dyDescent="0.2">
      <c r="B28" s="675" t="s">
        <v>301</v>
      </c>
      <c r="C28" s="676"/>
      <c r="D28" s="676"/>
      <c r="E28" s="676"/>
      <c r="F28" s="676"/>
      <c r="G28" s="676"/>
      <c r="H28" s="676"/>
      <c r="I28" s="676"/>
      <c r="J28" s="676"/>
      <c r="K28" s="676"/>
      <c r="L28" s="676"/>
      <c r="M28" s="676"/>
      <c r="N28" s="676"/>
      <c r="O28" s="676"/>
      <c r="P28" s="676"/>
      <c r="Q28" s="677"/>
      <c r="R28" s="678">
        <v>88667</v>
      </c>
      <c r="S28" s="679"/>
      <c r="T28" s="679"/>
      <c r="U28" s="679"/>
      <c r="V28" s="679"/>
      <c r="W28" s="679"/>
      <c r="X28" s="679"/>
      <c r="Y28" s="680"/>
      <c r="Z28" s="715">
        <v>0.2</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3116532</v>
      </c>
      <c r="CS28" s="679"/>
      <c r="CT28" s="679"/>
      <c r="CU28" s="679"/>
      <c r="CV28" s="679"/>
      <c r="CW28" s="679"/>
      <c r="CX28" s="679"/>
      <c r="CY28" s="680"/>
      <c r="CZ28" s="681">
        <v>7.7</v>
      </c>
      <c r="DA28" s="699"/>
      <c r="DB28" s="699"/>
      <c r="DC28" s="700"/>
      <c r="DD28" s="684">
        <v>3026753</v>
      </c>
      <c r="DE28" s="679"/>
      <c r="DF28" s="679"/>
      <c r="DG28" s="679"/>
      <c r="DH28" s="679"/>
      <c r="DI28" s="679"/>
      <c r="DJ28" s="679"/>
      <c r="DK28" s="680"/>
      <c r="DL28" s="684">
        <v>3006951</v>
      </c>
      <c r="DM28" s="679"/>
      <c r="DN28" s="679"/>
      <c r="DO28" s="679"/>
      <c r="DP28" s="679"/>
      <c r="DQ28" s="679"/>
      <c r="DR28" s="679"/>
      <c r="DS28" s="679"/>
      <c r="DT28" s="679"/>
      <c r="DU28" s="679"/>
      <c r="DV28" s="680"/>
      <c r="DW28" s="681">
        <v>17.899999999999999</v>
      </c>
      <c r="DX28" s="699"/>
      <c r="DY28" s="699"/>
      <c r="DZ28" s="699"/>
      <c r="EA28" s="699"/>
      <c r="EB28" s="699"/>
      <c r="EC28" s="714"/>
    </row>
    <row r="29" spans="2:133" ht="11.25" customHeight="1" x14ac:dyDescent="0.2">
      <c r="B29" s="675" t="s">
        <v>303</v>
      </c>
      <c r="C29" s="676"/>
      <c r="D29" s="676"/>
      <c r="E29" s="676"/>
      <c r="F29" s="676"/>
      <c r="G29" s="676"/>
      <c r="H29" s="676"/>
      <c r="I29" s="676"/>
      <c r="J29" s="676"/>
      <c r="K29" s="676"/>
      <c r="L29" s="676"/>
      <c r="M29" s="676"/>
      <c r="N29" s="676"/>
      <c r="O29" s="676"/>
      <c r="P29" s="676"/>
      <c r="Q29" s="677"/>
      <c r="R29" s="678">
        <v>406938</v>
      </c>
      <c r="S29" s="679"/>
      <c r="T29" s="679"/>
      <c r="U29" s="679"/>
      <c r="V29" s="679"/>
      <c r="W29" s="679"/>
      <c r="X29" s="679"/>
      <c r="Y29" s="680"/>
      <c r="Z29" s="715">
        <v>1</v>
      </c>
      <c r="AA29" s="715"/>
      <c r="AB29" s="715"/>
      <c r="AC29" s="715"/>
      <c r="AD29" s="716">
        <v>11562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3116338</v>
      </c>
      <c r="CS29" s="697"/>
      <c r="CT29" s="697"/>
      <c r="CU29" s="697"/>
      <c r="CV29" s="697"/>
      <c r="CW29" s="697"/>
      <c r="CX29" s="697"/>
      <c r="CY29" s="698"/>
      <c r="CZ29" s="681">
        <v>7.7</v>
      </c>
      <c r="DA29" s="699"/>
      <c r="DB29" s="699"/>
      <c r="DC29" s="700"/>
      <c r="DD29" s="684">
        <v>3026559</v>
      </c>
      <c r="DE29" s="697"/>
      <c r="DF29" s="697"/>
      <c r="DG29" s="697"/>
      <c r="DH29" s="697"/>
      <c r="DI29" s="697"/>
      <c r="DJ29" s="697"/>
      <c r="DK29" s="698"/>
      <c r="DL29" s="684">
        <v>3006757</v>
      </c>
      <c r="DM29" s="697"/>
      <c r="DN29" s="697"/>
      <c r="DO29" s="697"/>
      <c r="DP29" s="697"/>
      <c r="DQ29" s="697"/>
      <c r="DR29" s="697"/>
      <c r="DS29" s="697"/>
      <c r="DT29" s="697"/>
      <c r="DU29" s="697"/>
      <c r="DV29" s="698"/>
      <c r="DW29" s="681">
        <v>17.899999999999999</v>
      </c>
      <c r="DX29" s="699"/>
      <c r="DY29" s="699"/>
      <c r="DZ29" s="699"/>
      <c r="EA29" s="699"/>
      <c r="EB29" s="699"/>
      <c r="EC29" s="714"/>
    </row>
    <row r="30" spans="2:133" ht="11.25" customHeight="1" x14ac:dyDescent="0.2">
      <c r="B30" s="675" t="s">
        <v>306</v>
      </c>
      <c r="C30" s="676"/>
      <c r="D30" s="676"/>
      <c r="E30" s="676"/>
      <c r="F30" s="676"/>
      <c r="G30" s="676"/>
      <c r="H30" s="676"/>
      <c r="I30" s="676"/>
      <c r="J30" s="676"/>
      <c r="K30" s="676"/>
      <c r="L30" s="676"/>
      <c r="M30" s="676"/>
      <c r="N30" s="676"/>
      <c r="O30" s="676"/>
      <c r="P30" s="676"/>
      <c r="Q30" s="677"/>
      <c r="R30" s="678">
        <v>37694</v>
      </c>
      <c r="S30" s="679"/>
      <c r="T30" s="679"/>
      <c r="U30" s="679"/>
      <c r="V30" s="679"/>
      <c r="W30" s="679"/>
      <c r="X30" s="679"/>
      <c r="Y30" s="680"/>
      <c r="Z30" s="715">
        <v>0.1</v>
      </c>
      <c r="AA30" s="715"/>
      <c r="AB30" s="715"/>
      <c r="AC30" s="715"/>
      <c r="AD30" s="716">
        <v>5744</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2876046</v>
      </c>
      <c r="CS30" s="679"/>
      <c r="CT30" s="679"/>
      <c r="CU30" s="679"/>
      <c r="CV30" s="679"/>
      <c r="CW30" s="679"/>
      <c r="CX30" s="679"/>
      <c r="CY30" s="680"/>
      <c r="CZ30" s="681">
        <v>7.1</v>
      </c>
      <c r="DA30" s="699"/>
      <c r="DB30" s="699"/>
      <c r="DC30" s="700"/>
      <c r="DD30" s="684">
        <v>2808120</v>
      </c>
      <c r="DE30" s="679"/>
      <c r="DF30" s="679"/>
      <c r="DG30" s="679"/>
      <c r="DH30" s="679"/>
      <c r="DI30" s="679"/>
      <c r="DJ30" s="679"/>
      <c r="DK30" s="680"/>
      <c r="DL30" s="684">
        <v>2805118</v>
      </c>
      <c r="DM30" s="679"/>
      <c r="DN30" s="679"/>
      <c r="DO30" s="679"/>
      <c r="DP30" s="679"/>
      <c r="DQ30" s="679"/>
      <c r="DR30" s="679"/>
      <c r="DS30" s="679"/>
      <c r="DT30" s="679"/>
      <c r="DU30" s="679"/>
      <c r="DV30" s="680"/>
      <c r="DW30" s="681">
        <v>16.7</v>
      </c>
      <c r="DX30" s="699"/>
      <c r="DY30" s="699"/>
      <c r="DZ30" s="699"/>
      <c r="EA30" s="699"/>
      <c r="EB30" s="699"/>
      <c r="EC30" s="714"/>
    </row>
    <row r="31" spans="2:133" ht="11.25" customHeight="1" x14ac:dyDescent="0.2">
      <c r="B31" s="675" t="s">
        <v>310</v>
      </c>
      <c r="C31" s="676"/>
      <c r="D31" s="676"/>
      <c r="E31" s="676"/>
      <c r="F31" s="676"/>
      <c r="G31" s="676"/>
      <c r="H31" s="676"/>
      <c r="I31" s="676"/>
      <c r="J31" s="676"/>
      <c r="K31" s="676"/>
      <c r="L31" s="676"/>
      <c r="M31" s="676"/>
      <c r="N31" s="676"/>
      <c r="O31" s="676"/>
      <c r="P31" s="676"/>
      <c r="Q31" s="677"/>
      <c r="R31" s="678">
        <v>4405742</v>
      </c>
      <c r="S31" s="679"/>
      <c r="T31" s="679"/>
      <c r="U31" s="679"/>
      <c r="V31" s="679"/>
      <c r="W31" s="679"/>
      <c r="X31" s="679"/>
      <c r="Y31" s="680"/>
      <c r="Z31" s="715">
        <v>10.4</v>
      </c>
      <c r="AA31" s="715"/>
      <c r="AB31" s="715"/>
      <c r="AC31" s="715"/>
      <c r="AD31" s="716" t="s">
        <v>234</v>
      </c>
      <c r="AE31" s="716"/>
      <c r="AF31" s="716"/>
      <c r="AG31" s="716"/>
      <c r="AH31" s="716"/>
      <c r="AI31" s="716"/>
      <c r="AJ31" s="716"/>
      <c r="AK31" s="716"/>
      <c r="AL31" s="681" t="s">
        <v>129</v>
      </c>
      <c r="AM31" s="682"/>
      <c r="AN31" s="682"/>
      <c r="AO31" s="717"/>
      <c r="AP31" s="752" t="s">
        <v>311</v>
      </c>
      <c r="AQ31" s="753"/>
      <c r="AR31" s="753"/>
      <c r="AS31" s="753"/>
      <c r="AT31" s="758" t="s">
        <v>312</v>
      </c>
      <c r="AU31" s="231"/>
      <c r="AV31" s="231"/>
      <c r="AW31" s="231"/>
      <c r="AX31" s="744" t="s">
        <v>187</v>
      </c>
      <c r="AY31" s="745"/>
      <c r="AZ31" s="745"/>
      <c r="BA31" s="745"/>
      <c r="BB31" s="745"/>
      <c r="BC31" s="745"/>
      <c r="BD31" s="745"/>
      <c r="BE31" s="745"/>
      <c r="BF31" s="746"/>
      <c r="BG31" s="747">
        <v>99.6</v>
      </c>
      <c r="BH31" s="748"/>
      <c r="BI31" s="748"/>
      <c r="BJ31" s="748"/>
      <c r="BK31" s="748"/>
      <c r="BL31" s="748"/>
      <c r="BM31" s="749">
        <v>99.3</v>
      </c>
      <c r="BN31" s="748"/>
      <c r="BO31" s="748"/>
      <c r="BP31" s="748"/>
      <c r="BQ31" s="750"/>
      <c r="BR31" s="747">
        <v>99.8</v>
      </c>
      <c r="BS31" s="748"/>
      <c r="BT31" s="748"/>
      <c r="BU31" s="748"/>
      <c r="BV31" s="748"/>
      <c r="BW31" s="748"/>
      <c r="BX31" s="749">
        <v>99.4</v>
      </c>
      <c r="BY31" s="748"/>
      <c r="BZ31" s="748"/>
      <c r="CA31" s="748"/>
      <c r="CB31" s="750"/>
      <c r="CD31" s="769"/>
      <c r="CE31" s="770"/>
      <c r="CF31" s="711" t="s">
        <v>313</v>
      </c>
      <c r="CG31" s="712"/>
      <c r="CH31" s="712"/>
      <c r="CI31" s="712"/>
      <c r="CJ31" s="712"/>
      <c r="CK31" s="712"/>
      <c r="CL31" s="712"/>
      <c r="CM31" s="712"/>
      <c r="CN31" s="712"/>
      <c r="CO31" s="712"/>
      <c r="CP31" s="712"/>
      <c r="CQ31" s="713"/>
      <c r="CR31" s="678">
        <v>240292</v>
      </c>
      <c r="CS31" s="697"/>
      <c r="CT31" s="697"/>
      <c r="CU31" s="697"/>
      <c r="CV31" s="697"/>
      <c r="CW31" s="697"/>
      <c r="CX31" s="697"/>
      <c r="CY31" s="698"/>
      <c r="CZ31" s="681">
        <v>0.6</v>
      </c>
      <c r="DA31" s="699"/>
      <c r="DB31" s="699"/>
      <c r="DC31" s="700"/>
      <c r="DD31" s="684">
        <v>218439</v>
      </c>
      <c r="DE31" s="697"/>
      <c r="DF31" s="697"/>
      <c r="DG31" s="697"/>
      <c r="DH31" s="697"/>
      <c r="DI31" s="697"/>
      <c r="DJ31" s="697"/>
      <c r="DK31" s="698"/>
      <c r="DL31" s="684">
        <v>201639</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2">
      <c r="B32" s="761" t="s">
        <v>314</v>
      </c>
      <c r="C32" s="762"/>
      <c r="D32" s="762"/>
      <c r="E32" s="762"/>
      <c r="F32" s="762"/>
      <c r="G32" s="762"/>
      <c r="H32" s="762"/>
      <c r="I32" s="762"/>
      <c r="J32" s="762"/>
      <c r="K32" s="762"/>
      <c r="L32" s="762"/>
      <c r="M32" s="762"/>
      <c r="N32" s="762"/>
      <c r="O32" s="762"/>
      <c r="P32" s="762"/>
      <c r="Q32" s="763"/>
      <c r="R32" s="678" t="s">
        <v>234</v>
      </c>
      <c r="S32" s="679"/>
      <c r="T32" s="679"/>
      <c r="U32" s="679"/>
      <c r="V32" s="679"/>
      <c r="W32" s="679"/>
      <c r="X32" s="679"/>
      <c r="Y32" s="680"/>
      <c r="Z32" s="715" t="s">
        <v>234</v>
      </c>
      <c r="AA32" s="715"/>
      <c r="AB32" s="715"/>
      <c r="AC32" s="715"/>
      <c r="AD32" s="716" t="s">
        <v>234</v>
      </c>
      <c r="AE32" s="716"/>
      <c r="AF32" s="716"/>
      <c r="AG32" s="716"/>
      <c r="AH32" s="716"/>
      <c r="AI32" s="716"/>
      <c r="AJ32" s="716"/>
      <c r="AK32" s="716"/>
      <c r="AL32" s="681" t="s">
        <v>234</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99.6</v>
      </c>
      <c r="BH32" s="697"/>
      <c r="BI32" s="697"/>
      <c r="BJ32" s="697"/>
      <c r="BK32" s="697"/>
      <c r="BL32" s="697"/>
      <c r="BM32" s="682">
        <v>99.5</v>
      </c>
      <c r="BN32" s="743"/>
      <c r="BO32" s="743"/>
      <c r="BP32" s="743"/>
      <c r="BQ32" s="721"/>
      <c r="BR32" s="751">
        <v>99.8</v>
      </c>
      <c r="BS32" s="697"/>
      <c r="BT32" s="697"/>
      <c r="BU32" s="697"/>
      <c r="BV32" s="697"/>
      <c r="BW32" s="697"/>
      <c r="BX32" s="682">
        <v>99.6</v>
      </c>
      <c r="BY32" s="743"/>
      <c r="BZ32" s="743"/>
      <c r="CA32" s="743"/>
      <c r="CB32" s="721"/>
      <c r="CD32" s="771"/>
      <c r="CE32" s="772"/>
      <c r="CF32" s="711" t="s">
        <v>317</v>
      </c>
      <c r="CG32" s="712"/>
      <c r="CH32" s="712"/>
      <c r="CI32" s="712"/>
      <c r="CJ32" s="712"/>
      <c r="CK32" s="712"/>
      <c r="CL32" s="712"/>
      <c r="CM32" s="712"/>
      <c r="CN32" s="712"/>
      <c r="CO32" s="712"/>
      <c r="CP32" s="712"/>
      <c r="CQ32" s="713"/>
      <c r="CR32" s="678">
        <v>194</v>
      </c>
      <c r="CS32" s="679"/>
      <c r="CT32" s="679"/>
      <c r="CU32" s="679"/>
      <c r="CV32" s="679"/>
      <c r="CW32" s="679"/>
      <c r="CX32" s="679"/>
      <c r="CY32" s="680"/>
      <c r="CZ32" s="681">
        <v>0</v>
      </c>
      <c r="DA32" s="699"/>
      <c r="DB32" s="699"/>
      <c r="DC32" s="700"/>
      <c r="DD32" s="684">
        <v>194</v>
      </c>
      <c r="DE32" s="679"/>
      <c r="DF32" s="679"/>
      <c r="DG32" s="679"/>
      <c r="DH32" s="679"/>
      <c r="DI32" s="679"/>
      <c r="DJ32" s="679"/>
      <c r="DK32" s="680"/>
      <c r="DL32" s="684">
        <v>194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318</v>
      </c>
      <c r="C33" s="676"/>
      <c r="D33" s="676"/>
      <c r="E33" s="676"/>
      <c r="F33" s="676"/>
      <c r="G33" s="676"/>
      <c r="H33" s="676"/>
      <c r="I33" s="676"/>
      <c r="J33" s="676"/>
      <c r="K33" s="676"/>
      <c r="L33" s="676"/>
      <c r="M33" s="676"/>
      <c r="N33" s="676"/>
      <c r="O33" s="676"/>
      <c r="P33" s="676"/>
      <c r="Q33" s="677"/>
      <c r="R33" s="678">
        <v>3409864</v>
      </c>
      <c r="S33" s="679"/>
      <c r="T33" s="679"/>
      <c r="U33" s="679"/>
      <c r="V33" s="679"/>
      <c r="W33" s="679"/>
      <c r="X33" s="679"/>
      <c r="Y33" s="680"/>
      <c r="Z33" s="715">
        <v>8</v>
      </c>
      <c r="AA33" s="715"/>
      <c r="AB33" s="715"/>
      <c r="AC33" s="715"/>
      <c r="AD33" s="716" t="s">
        <v>129</v>
      </c>
      <c r="AE33" s="716"/>
      <c r="AF33" s="716"/>
      <c r="AG33" s="716"/>
      <c r="AH33" s="716"/>
      <c r="AI33" s="716"/>
      <c r="AJ33" s="716"/>
      <c r="AK33" s="716"/>
      <c r="AL33" s="681" t="s">
        <v>173</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99.5</v>
      </c>
      <c r="BH33" s="663"/>
      <c r="BI33" s="663"/>
      <c r="BJ33" s="663"/>
      <c r="BK33" s="663"/>
      <c r="BL33" s="663"/>
      <c r="BM33" s="706">
        <v>99.1</v>
      </c>
      <c r="BN33" s="663"/>
      <c r="BO33" s="663"/>
      <c r="BP33" s="663"/>
      <c r="BQ33" s="727"/>
      <c r="BR33" s="742">
        <v>99.7</v>
      </c>
      <c r="BS33" s="663"/>
      <c r="BT33" s="663"/>
      <c r="BU33" s="663"/>
      <c r="BV33" s="663"/>
      <c r="BW33" s="663"/>
      <c r="BX33" s="706">
        <v>99.1</v>
      </c>
      <c r="BY33" s="663"/>
      <c r="BZ33" s="663"/>
      <c r="CA33" s="663"/>
      <c r="CB33" s="727"/>
      <c r="CD33" s="711" t="s">
        <v>320</v>
      </c>
      <c r="CE33" s="712"/>
      <c r="CF33" s="712"/>
      <c r="CG33" s="712"/>
      <c r="CH33" s="712"/>
      <c r="CI33" s="712"/>
      <c r="CJ33" s="712"/>
      <c r="CK33" s="712"/>
      <c r="CL33" s="712"/>
      <c r="CM33" s="712"/>
      <c r="CN33" s="712"/>
      <c r="CO33" s="712"/>
      <c r="CP33" s="712"/>
      <c r="CQ33" s="713"/>
      <c r="CR33" s="678">
        <v>16925866</v>
      </c>
      <c r="CS33" s="697"/>
      <c r="CT33" s="697"/>
      <c r="CU33" s="697"/>
      <c r="CV33" s="697"/>
      <c r="CW33" s="697"/>
      <c r="CX33" s="697"/>
      <c r="CY33" s="698"/>
      <c r="CZ33" s="681">
        <v>41.7</v>
      </c>
      <c r="DA33" s="699"/>
      <c r="DB33" s="699"/>
      <c r="DC33" s="700"/>
      <c r="DD33" s="684">
        <v>13326666</v>
      </c>
      <c r="DE33" s="697"/>
      <c r="DF33" s="697"/>
      <c r="DG33" s="697"/>
      <c r="DH33" s="697"/>
      <c r="DI33" s="697"/>
      <c r="DJ33" s="697"/>
      <c r="DK33" s="698"/>
      <c r="DL33" s="684">
        <v>6950360</v>
      </c>
      <c r="DM33" s="697"/>
      <c r="DN33" s="697"/>
      <c r="DO33" s="697"/>
      <c r="DP33" s="697"/>
      <c r="DQ33" s="697"/>
      <c r="DR33" s="697"/>
      <c r="DS33" s="697"/>
      <c r="DT33" s="697"/>
      <c r="DU33" s="697"/>
      <c r="DV33" s="698"/>
      <c r="DW33" s="681">
        <v>41.3</v>
      </c>
      <c r="DX33" s="699"/>
      <c r="DY33" s="699"/>
      <c r="DZ33" s="699"/>
      <c r="EA33" s="699"/>
      <c r="EB33" s="699"/>
      <c r="EC33" s="714"/>
    </row>
    <row r="34" spans="2:133" ht="11.25" customHeight="1" x14ac:dyDescent="0.2">
      <c r="B34" s="675" t="s">
        <v>321</v>
      </c>
      <c r="C34" s="676"/>
      <c r="D34" s="676"/>
      <c r="E34" s="676"/>
      <c r="F34" s="676"/>
      <c r="G34" s="676"/>
      <c r="H34" s="676"/>
      <c r="I34" s="676"/>
      <c r="J34" s="676"/>
      <c r="K34" s="676"/>
      <c r="L34" s="676"/>
      <c r="M34" s="676"/>
      <c r="N34" s="676"/>
      <c r="O34" s="676"/>
      <c r="P34" s="676"/>
      <c r="Q34" s="677"/>
      <c r="R34" s="678">
        <v>99362</v>
      </c>
      <c r="S34" s="679"/>
      <c r="T34" s="679"/>
      <c r="U34" s="679"/>
      <c r="V34" s="679"/>
      <c r="W34" s="679"/>
      <c r="X34" s="679"/>
      <c r="Y34" s="680"/>
      <c r="Z34" s="715">
        <v>0.2</v>
      </c>
      <c r="AA34" s="715"/>
      <c r="AB34" s="715"/>
      <c r="AC34" s="715"/>
      <c r="AD34" s="716">
        <v>3460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5125202</v>
      </c>
      <c r="CS34" s="679"/>
      <c r="CT34" s="679"/>
      <c r="CU34" s="679"/>
      <c r="CV34" s="679"/>
      <c r="CW34" s="679"/>
      <c r="CX34" s="679"/>
      <c r="CY34" s="680"/>
      <c r="CZ34" s="681">
        <v>12.6</v>
      </c>
      <c r="DA34" s="699"/>
      <c r="DB34" s="699"/>
      <c r="DC34" s="700"/>
      <c r="DD34" s="684">
        <v>4036907</v>
      </c>
      <c r="DE34" s="679"/>
      <c r="DF34" s="679"/>
      <c r="DG34" s="679"/>
      <c r="DH34" s="679"/>
      <c r="DI34" s="679"/>
      <c r="DJ34" s="679"/>
      <c r="DK34" s="680"/>
      <c r="DL34" s="684">
        <v>3095605</v>
      </c>
      <c r="DM34" s="679"/>
      <c r="DN34" s="679"/>
      <c r="DO34" s="679"/>
      <c r="DP34" s="679"/>
      <c r="DQ34" s="679"/>
      <c r="DR34" s="679"/>
      <c r="DS34" s="679"/>
      <c r="DT34" s="679"/>
      <c r="DU34" s="679"/>
      <c r="DV34" s="680"/>
      <c r="DW34" s="681">
        <v>18.399999999999999</v>
      </c>
      <c r="DX34" s="699"/>
      <c r="DY34" s="699"/>
      <c r="DZ34" s="699"/>
      <c r="EA34" s="699"/>
      <c r="EB34" s="699"/>
      <c r="EC34" s="714"/>
    </row>
    <row r="35" spans="2:133" ht="11.25" customHeight="1" x14ac:dyDescent="0.2">
      <c r="B35" s="675" t="s">
        <v>323</v>
      </c>
      <c r="C35" s="676"/>
      <c r="D35" s="676"/>
      <c r="E35" s="676"/>
      <c r="F35" s="676"/>
      <c r="G35" s="676"/>
      <c r="H35" s="676"/>
      <c r="I35" s="676"/>
      <c r="J35" s="676"/>
      <c r="K35" s="676"/>
      <c r="L35" s="676"/>
      <c r="M35" s="676"/>
      <c r="N35" s="676"/>
      <c r="O35" s="676"/>
      <c r="P35" s="676"/>
      <c r="Q35" s="677"/>
      <c r="R35" s="678">
        <v>115720</v>
      </c>
      <c r="S35" s="679"/>
      <c r="T35" s="679"/>
      <c r="U35" s="679"/>
      <c r="V35" s="679"/>
      <c r="W35" s="679"/>
      <c r="X35" s="679"/>
      <c r="Y35" s="680"/>
      <c r="Z35" s="715">
        <v>0.3</v>
      </c>
      <c r="AA35" s="715"/>
      <c r="AB35" s="715"/>
      <c r="AC35" s="715"/>
      <c r="AD35" s="716" t="s">
        <v>129</v>
      </c>
      <c r="AE35" s="716"/>
      <c r="AF35" s="716"/>
      <c r="AG35" s="716"/>
      <c r="AH35" s="716"/>
      <c r="AI35" s="716"/>
      <c r="AJ35" s="716"/>
      <c r="AK35" s="716"/>
      <c r="AL35" s="681" t="s">
        <v>173</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350314</v>
      </c>
      <c r="CS35" s="697"/>
      <c r="CT35" s="697"/>
      <c r="CU35" s="697"/>
      <c r="CV35" s="697"/>
      <c r="CW35" s="697"/>
      <c r="CX35" s="697"/>
      <c r="CY35" s="698"/>
      <c r="CZ35" s="681">
        <v>0.9</v>
      </c>
      <c r="DA35" s="699"/>
      <c r="DB35" s="699"/>
      <c r="DC35" s="700"/>
      <c r="DD35" s="684">
        <v>234132</v>
      </c>
      <c r="DE35" s="697"/>
      <c r="DF35" s="697"/>
      <c r="DG35" s="697"/>
      <c r="DH35" s="697"/>
      <c r="DI35" s="697"/>
      <c r="DJ35" s="697"/>
      <c r="DK35" s="698"/>
      <c r="DL35" s="684">
        <v>150325</v>
      </c>
      <c r="DM35" s="697"/>
      <c r="DN35" s="697"/>
      <c r="DO35" s="697"/>
      <c r="DP35" s="697"/>
      <c r="DQ35" s="697"/>
      <c r="DR35" s="697"/>
      <c r="DS35" s="697"/>
      <c r="DT35" s="697"/>
      <c r="DU35" s="697"/>
      <c r="DV35" s="698"/>
      <c r="DW35" s="681">
        <v>0.9</v>
      </c>
      <c r="DX35" s="699"/>
      <c r="DY35" s="699"/>
      <c r="DZ35" s="699"/>
      <c r="EA35" s="699"/>
      <c r="EB35" s="699"/>
      <c r="EC35" s="714"/>
    </row>
    <row r="36" spans="2:133" ht="11.25" customHeight="1" x14ac:dyDescent="0.2">
      <c r="B36" s="675" t="s">
        <v>327</v>
      </c>
      <c r="C36" s="676"/>
      <c r="D36" s="676"/>
      <c r="E36" s="676"/>
      <c r="F36" s="676"/>
      <c r="G36" s="676"/>
      <c r="H36" s="676"/>
      <c r="I36" s="676"/>
      <c r="J36" s="676"/>
      <c r="K36" s="676"/>
      <c r="L36" s="676"/>
      <c r="M36" s="676"/>
      <c r="N36" s="676"/>
      <c r="O36" s="676"/>
      <c r="P36" s="676"/>
      <c r="Q36" s="677"/>
      <c r="R36" s="678">
        <v>5710162</v>
      </c>
      <c r="S36" s="679"/>
      <c r="T36" s="679"/>
      <c r="U36" s="679"/>
      <c r="V36" s="679"/>
      <c r="W36" s="679"/>
      <c r="X36" s="679"/>
      <c r="Y36" s="680"/>
      <c r="Z36" s="715">
        <v>13.5</v>
      </c>
      <c r="AA36" s="715"/>
      <c r="AB36" s="715"/>
      <c r="AC36" s="715"/>
      <c r="AD36" s="716" t="s">
        <v>234</v>
      </c>
      <c r="AE36" s="716"/>
      <c r="AF36" s="716"/>
      <c r="AG36" s="716"/>
      <c r="AH36" s="716"/>
      <c r="AI36" s="716"/>
      <c r="AJ36" s="716"/>
      <c r="AK36" s="716"/>
      <c r="AL36" s="681" t="s">
        <v>234</v>
      </c>
      <c r="AM36" s="682"/>
      <c r="AN36" s="682"/>
      <c r="AO36" s="717"/>
      <c r="AP36" s="235"/>
      <c r="AQ36" s="730" t="s">
        <v>328</v>
      </c>
      <c r="AR36" s="731"/>
      <c r="AS36" s="731"/>
      <c r="AT36" s="731"/>
      <c r="AU36" s="731"/>
      <c r="AV36" s="731"/>
      <c r="AW36" s="731"/>
      <c r="AX36" s="731"/>
      <c r="AY36" s="732"/>
      <c r="AZ36" s="733">
        <v>4326056</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27645</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5974762</v>
      </c>
      <c r="CS36" s="679"/>
      <c r="CT36" s="679"/>
      <c r="CU36" s="679"/>
      <c r="CV36" s="679"/>
      <c r="CW36" s="679"/>
      <c r="CX36" s="679"/>
      <c r="CY36" s="680"/>
      <c r="CZ36" s="681">
        <v>14.7</v>
      </c>
      <c r="DA36" s="699"/>
      <c r="DB36" s="699"/>
      <c r="DC36" s="700"/>
      <c r="DD36" s="684">
        <v>4781863</v>
      </c>
      <c r="DE36" s="679"/>
      <c r="DF36" s="679"/>
      <c r="DG36" s="679"/>
      <c r="DH36" s="679"/>
      <c r="DI36" s="679"/>
      <c r="DJ36" s="679"/>
      <c r="DK36" s="680"/>
      <c r="DL36" s="684">
        <v>1684736</v>
      </c>
      <c r="DM36" s="679"/>
      <c r="DN36" s="679"/>
      <c r="DO36" s="679"/>
      <c r="DP36" s="679"/>
      <c r="DQ36" s="679"/>
      <c r="DR36" s="679"/>
      <c r="DS36" s="679"/>
      <c r="DT36" s="679"/>
      <c r="DU36" s="679"/>
      <c r="DV36" s="680"/>
      <c r="DW36" s="681">
        <v>10</v>
      </c>
      <c r="DX36" s="699"/>
      <c r="DY36" s="699"/>
      <c r="DZ36" s="699"/>
      <c r="EA36" s="699"/>
      <c r="EB36" s="699"/>
      <c r="EC36" s="714"/>
    </row>
    <row r="37" spans="2:133" ht="11.25" customHeight="1" x14ac:dyDescent="0.2">
      <c r="B37" s="675" t="s">
        <v>331</v>
      </c>
      <c r="C37" s="676"/>
      <c r="D37" s="676"/>
      <c r="E37" s="676"/>
      <c r="F37" s="676"/>
      <c r="G37" s="676"/>
      <c r="H37" s="676"/>
      <c r="I37" s="676"/>
      <c r="J37" s="676"/>
      <c r="K37" s="676"/>
      <c r="L37" s="676"/>
      <c r="M37" s="676"/>
      <c r="N37" s="676"/>
      <c r="O37" s="676"/>
      <c r="P37" s="676"/>
      <c r="Q37" s="677"/>
      <c r="R37" s="678">
        <v>2364798</v>
      </c>
      <c r="S37" s="679"/>
      <c r="T37" s="679"/>
      <c r="U37" s="679"/>
      <c r="V37" s="679"/>
      <c r="W37" s="679"/>
      <c r="X37" s="679"/>
      <c r="Y37" s="680"/>
      <c r="Z37" s="715">
        <v>5.6</v>
      </c>
      <c r="AA37" s="715"/>
      <c r="AB37" s="715"/>
      <c r="AC37" s="715"/>
      <c r="AD37" s="716" t="s">
        <v>234</v>
      </c>
      <c r="AE37" s="716"/>
      <c r="AF37" s="716"/>
      <c r="AG37" s="716"/>
      <c r="AH37" s="716"/>
      <c r="AI37" s="716"/>
      <c r="AJ37" s="716"/>
      <c r="AK37" s="716"/>
      <c r="AL37" s="681" t="s">
        <v>129</v>
      </c>
      <c r="AM37" s="682"/>
      <c r="AN37" s="682"/>
      <c r="AO37" s="717"/>
      <c r="AQ37" s="718" t="s">
        <v>332</v>
      </c>
      <c r="AR37" s="719"/>
      <c r="AS37" s="719"/>
      <c r="AT37" s="719"/>
      <c r="AU37" s="719"/>
      <c r="AV37" s="719"/>
      <c r="AW37" s="719"/>
      <c r="AX37" s="719"/>
      <c r="AY37" s="720"/>
      <c r="AZ37" s="678">
        <v>1601610</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-63926</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1865616</v>
      </c>
      <c r="CS37" s="697"/>
      <c r="CT37" s="697"/>
      <c r="CU37" s="697"/>
      <c r="CV37" s="697"/>
      <c r="CW37" s="697"/>
      <c r="CX37" s="697"/>
      <c r="CY37" s="698"/>
      <c r="CZ37" s="681">
        <v>4.5999999999999996</v>
      </c>
      <c r="DA37" s="699"/>
      <c r="DB37" s="699"/>
      <c r="DC37" s="700"/>
      <c r="DD37" s="684">
        <v>1727416</v>
      </c>
      <c r="DE37" s="697"/>
      <c r="DF37" s="697"/>
      <c r="DG37" s="697"/>
      <c r="DH37" s="697"/>
      <c r="DI37" s="697"/>
      <c r="DJ37" s="697"/>
      <c r="DK37" s="698"/>
      <c r="DL37" s="684">
        <v>930859</v>
      </c>
      <c r="DM37" s="697"/>
      <c r="DN37" s="697"/>
      <c r="DO37" s="697"/>
      <c r="DP37" s="697"/>
      <c r="DQ37" s="697"/>
      <c r="DR37" s="697"/>
      <c r="DS37" s="697"/>
      <c r="DT37" s="697"/>
      <c r="DU37" s="697"/>
      <c r="DV37" s="698"/>
      <c r="DW37" s="681">
        <v>5.5</v>
      </c>
      <c r="DX37" s="699"/>
      <c r="DY37" s="699"/>
      <c r="DZ37" s="699"/>
      <c r="EA37" s="699"/>
      <c r="EB37" s="699"/>
      <c r="EC37" s="714"/>
    </row>
    <row r="38" spans="2:133" ht="11.25" customHeight="1" x14ac:dyDescent="0.2">
      <c r="B38" s="675" t="s">
        <v>335</v>
      </c>
      <c r="C38" s="676"/>
      <c r="D38" s="676"/>
      <c r="E38" s="676"/>
      <c r="F38" s="676"/>
      <c r="G38" s="676"/>
      <c r="H38" s="676"/>
      <c r="I38" s="676"/>
      <c r="J38" s="676"/>
      <c r="K38" s="676"/>
      <c r="L38" s="676"/>
      <c r="M38" s="676"/>
      <c r="N38" s="676"/>
      <c r="O38" s="676"/>
      <c r="P38" s="676"/>
      <c r="Q38" s="677"/>
      <c r="R38" s="678">
        <v>838769</v>
      </c>
      <c r="S38" s="679"/>
      <c r="T38" s="679"/>
      <c r="U38" s="679"/>
      <c r="V38" s="679"/>
      <c r="W38" s="679"/>
      <c r="X38" s="679"/>
      <c r="Y38" s="680"/>
      <c r="Z38" s="715">
        <v>2</v>
      </c>
      <c r="AA38" s="715"/>
      <c r="AB38" s="715"/>
      <c r="AC38" s="715"/>
      <c r="AD38" s="716">
        <v>29629</v>
      </c>
      <c r="AE38" s="716"/>
      <c r="AF38" s="716"/>
      <c r="AG38" s="716"/>
      <c r="AH38" s="716"/>
      <c r="AI38" s="716"/>
      <c r="AJ38" s="716"/>
      <c r="AK38" s="716"/>
      <c r="AL38" s="681">
        <v>0.2</v>
      </c>
      <c r="AM38" s="682"/>
      <c r="AN38" s="682"/>
      <c r="AO38" s="717"/>
      <c r="AQ38" s="718" t="s">
        <v>336</v>
      </c>
      <c r="AR38" s="719"/>
      <c r="AS38" s="719"/>
      <c r="AT38" s="719"/>
      <c r="AU38" s="719"/>
      <c r="AV38" s="719"/>
      <c r="AW38" s="719"/>
      <c r="AX38" s="719"/>
      <c r="AY38" s="720"/>
      <c r="AZ38" s="678">
        <v>84832</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8051</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2737232</v>
      </c>
      <c r="CS38" s="679"/>
      <c r="CT38" s="679"/>
      <c r="CU38" s="679"/>
      <c r="CV38" s="679"/>
      <c r="CW38" s="679"/>
      <c r="CX38" s="679"/>
      <c r="CY38" s="680"/>
      <c r="CZ38" s="681">
        <v>6.7</v>
      </c>
      <c r="DA38" s="699"/>
      <c r="DB38" s="699"/>
      <c r="DC38" s="700"/>
      <c r="DD38" s="684">
        <v>2271194</v>
      </c>
      <c r="DE38" s="679"/>
      <c r="DF38" s="679"/>
      <c r="DG38" s="679"/>
      <c r="DH38" s="679"/>
      <c r="DI38" s="679"/>
      <c r="DJ38" s="679"/>
      <c r="DK38" s="680"/>
      <c r="DL38" s="684">
        <v>2019694</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2">
      <c r="B39" s="675" t="s">
        <v>339</v>
      </c>
      <c r="C39" s="676"/>
      <c r="D39" s="676"/>
      <c r="E39" s="676"/>
      <c r="F39" s="676"/>
      <c r="G39" s="676"/>
      <c r="H39" s="676"/>
      <c r="I39" s="676"/>
      <c r="J39" s="676"/>
      <c r="K39" s="676"/>
      <c r="L39" s="676"/>
      <c r="M39" s="676"/>
      <c r="N39" s="676"/>
      <c r="O39" s="676"/>
      <c r="P39" s="676"/>
      <c r="Q39" s="677"/>
      <c r="R39" s="678">
        <v>5585400</v>
      </c>
      <c r="S39" s="679"/>
      <c r="T39" s="679"/>
      <c r="U39" s="679"/>
      <c r="V39" s="679"/>
      <c r="W39" s="679"/>
      <c r="X39" s="679"/>
      <c r="Y39" s="680"/>
      <c r="Z39" s="715">
        <v>13.2</v>
      </c>
      <c r="AA39" s="715"/>
      <c r="AB39" s="715"/>
      <c r="AC39" s="715"/>
      <c r="AD39" s="716" t="s">
        <v>173</v>
      </c>
      <c r="AE39" s="716"/>
      <c r="AF39" s="716"/>
      <c r="AG39" s="716"/>
      <c r="AH39" s="716"/>
      <c r="AI39" s="716"/>
      <c r="AJ39" s="716"/>
      <c r="AK39" s="716"/>
      <c r="AL39" s="681" t="s">
        <v>173</v>
      </c>
      <c r="AM39" s="682"/>
      <c r="AN39" s="682"/>
      <c r="AO39" s="717"/>
      <c r="AQ39" s="718" t="s">
        <v>340</v>
      </c>
      <c r="AR39" s="719"/>
      <c r="AS39" s="719"/>
      <c r="AT39" s="719"/>
      <c r="AU39" s="719"/>
      <c r="AV39" s="719"/>
      <c r="AW39" s="719"/>
      <c r="AX39" s="719"/>
      <c r="AY39" s="720"/>
      <c r="AZ39" s="678">
        <v>45000</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12399</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2211178</v>
      </c>
      <c r="CS39" s="697"/>
      <c r="CT39" s="697"/>
      <c r="CU39" s="697"/>
      <c r="CV39" s="697"/>
      <c r="CW39" s="697"/>
      <c r="CX39" s="697"/>
      <c r="CY39" s="698"/>
      <c r="CZ39" s="681">
        <v>5.5</v>
      </c>
      <c r="DA39" s="699"/>
      <c r="DB39" s="699"/>
      <c r="DC39" s="700"/>
      <c r="DD39" s="684">
        <v>2001920</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2">
      <c r="B40" s="675" t="s">
        <v>343</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234</v>
      </c>
      <c r="AE40" s="716"/>
      <c r="AF40" s="716"/>
      <c r="AG40" s="716"/>
      <c r="AH40" s="716"/>
      <c r="AI40" s="716"/>
      <c r="AJ40" s="716"/>
      <c r="AK40" s="716"/>
      <c r="AL40" s="681" t="s">
        <v>234</v>
      </c>
      <c r="AM40" s="682"/>
      <c r="AN40" s="682"/>
      <c r="AO40" s="717"/>
      <c r="AQ40" s="718" t="s">
        <v>344</v>
      </c>
      <c r="AR40" s="719"/>
      <c r="AS40" s="719"/>
      <c r="AT40" s="719"/>
      <c r="AU40" s="719"/>
      <c r="AV40" s="719"/>
      <c r="AW40" s="719"/>
      <c r="AX40" s="719"/>
      <c r="AY40" s="720"/>
      <c r="AZ40" s="678" t="s">
        <v>129</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85</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527178</v>
      </c>
      <c r="CS40" s="679"/>
      <c r="CT40" s="679"/>
      <c r="CU40" s="679"/>
      <c r="CV40" s="679"/>
      <c r="CW40" s="679"/>
      <c r="CX40" s="679"/>
      <c r="CY40" s="680"/>
      <c r="CZ40" s="681">
        <v>1.3</v>
      </c>
      <c r="DA40" s="699"/>
      <c r="DB40" s="699"/>
      <c r="DC40" s="700"/>
      <c r="DD40" s="684">
        <v>650</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2">
      <c r="B41" s="675" t="s">
        <v>348</v>
      </c>
      <c r="C41" s="676"/>
      <c r="D41" s="676"/>
      <c r="E41" s="676"/>
      <c r="F41" s="676"/>
      <c r="G41" s="676"/>
      <c r="H41" s="676"/>
      <c r="I41" s="676"/>
      <c r="J41" s="676"/>
      <c r="K41" s="676"/>
      <c r="L41" s="676"/>
      <c r="M41" s="676"/>
      <c r="N41" s="676"/>
      <c r="O41" s="676"/>
      <c r="P41" s="676"/>
      <c r="Q41" s="677"/>
      <c r="R41" s="678">
        <v>620200</v>
      </c>
      <c r="S41" s="679"/>
      <c r="T41" s="679"/>
      <c r="U41" s="679"/>
      <c r="V41" s="679"/>
      <c r="W41" s="679"/>
      <c r="X41" s="679"/>
      <c r="Y41" s="680"/>
      <c r="Z41" s="715">
        <v>1.5</v>
      </c>
      <c r="AA41" s="715"/>
      <c r="AB41" s="715"/>
      <c r="AC41" s="715"/>
      <c r="AD41" s="716" t="s">
        <v>129</v>
      </c>
      <c r="AE41" s="716"/>
      <c r="AF41" s="716"/>
      <c r="AG41" s="716"/>
      <c r="AH41" s="716"/>
      <c r="AI41" s="716"/>
      <c r="AJ41" s="716"/>
      <c r="AK41" s="716"/>
      <c r="AL41" s="681" t="s">
        <v>234</v>
      </c>
      <c r="AM41" s="682"/>
      <c r="AN41" s="682"/>
      <c r="AO41" s="717"/>
      <c r="AQ41" s="718" t="s">
        <v>349</v>
      </c>
      <c r="AR41" s="719"/>
      <c r="AS41" s="719"/>
      <c r="AT41" s="719"/>
      <c r="AU41" s="719"/>
      <c r="AV41" s="719"/>
      <c r="AW41" s="719"/>
      <c r="AX41" s="719"/>
      <c r="AY41" s="720"/>
      <c r="AZ41" s="678">
        <v>731852</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173</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173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352</v>
      </c>
      <c r="C42" s="660"/>
      <c r="D42" s="660"/>
      <c r="E42" s="660"/>
      <c r="F42" s="660"/>
      <c r="G42" s="660"/>
      <c r="H42" s="660"/>
      <c r="I42" s="660"/>
      <c r="J42" s="660"/>
      <c r="K42" s="660"/>
      <c r="L42" s="660"/>
      <c r="M42" s="660"/>
      <c r="N42" s="660"/>
      <c r="O42" s="660"/>
      <c r="P42" s="660"/>
      <c r="Q42" s="661"/>
      <c r="R42" s="662">
        <v>42372399</v>
      </c>
      <c r="S42" s="701"/>
      <c r="T42" s="701"/>
      <c r="U42" s="701"/>
      <c r="V42" s="701"/>
      <c r="W42" s="701"/>
      <c r="X42" s="701"/>
      <c r="Y42" s="703"/>
      <c r="Z42" s="704">
        <v>100</v>
      </c>
      <c r="AA42" s="704"/>
      <c r="AB42" s="704"/>
      <c r="AC42" s="704"/>
      <c r="AD42" s="705">
        <v>16198220</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1862762</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376</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10410422</v>
      </c>
      <c r="CS42" s="679"/>
      <c r="CT42" s="679"/>
      <c r="CU42" s="679"/>
      <c r="CV42" s="679"/>
      <c r="CW42" s="679"/>
      <c r="CX42" s="679"/>
      <c r="CY42" s="680"/>
      <c r="CZ42" s="681">
        <v>25.7</v>
      </c>
      <c r="DA42" s="682"/>
      <c r="DB42" s="682"/>
      <c r="DC42" s="683"/>
      <c r="DD42" s="684">
        <v>1453615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57279</v>
      </c>
      <c r="CS43" s="697"/>
      <c r="CT43" s="697"/>
      <c r="CU43" s="697"/>
      <c r="CV43" s="697"/>
      <c r="CW43" s="697"/>
      <c r="CX43" s="697"/>
      <c r="CY43" s="698"/>
      <c r="CZ43" s="681">
        <v>0.1</v>
      </c>
      <c r="DA43" s="699"/>
      <c r="DB43" s="699"/>
      <c r="DC43" s="700"/>
      <c r="DD43" s="684">
        <v>52440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304</v>
      </c>
      <c r="CE44" s="692"/>
      <c r="CF44" s="675" t="s">
        <v>357</v>
      </c>
      <c r="CG44" s="676"/>
      <c r="CH44" s="676"/>
      <c r="CI44" s="676"/>
      <c r="CJ44" s="676"/>
      <c r="CK44" s="676"/>
      <c r="CL44" s="676"/>
      <c r="CM44" s="676"/>
      <c r="CN44" s="676"/>
      <c r="CO44" s="676"/>
      <c r="CP44" s="676"/>
      <c r="CQ44" s="677"/>
      <c r="CR44" s="678">
        <v>7348876</v>
      </c>
      <c r="CS44" s="679"/>
      <c r="CT44" s="679"/>
      <c r="CU44" s="679"/>
      <c r="CV44" s="679"/>
      <c r="CW44" s="679"/>
      <c r="CX44" s="679"/>
      <c r="CY44" s="680"/>
      <c r="CZ44" s="681">
        <v>18.100000000000001</v>
      </c>
      <c r="DA44" s="682"/>
      <c r="DB44" s="682"/>
      <c r="DC44" s="683"/>
      <c r="DD44" s="684">
        <v>1156384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358</v>
      </c>
      <c r="CG45" s="676"/>
      <c r="CH45" s="676"/>
      <c r="CI45" s="676"/>
      <c r="CJ45" s="676"/>
      <c r="CK45" s="676"/>
      <c r="CL45" s="676"/>
      <c r="CM45" s="676"/>
      <c r="CN45" s="676"/>
      <c r="CO45" s="676"/>
      <c r="CP45" s="676"/>
      <c r="CQ45" s="677"/>
      <c r="CR45" s="678">
        <v>3114594</v>
      </c>
      <c r="CS45" s="697"/>
      <c r="CT45" s="697"/>
      <c r="CU45" s="697"/>
      <c r="CV45" s="697"/>
      <c r="CW45" s="697"/>
      <c r="CX45" s="697"/>
      <c r="CY45" s="698"/>
      <c r="CZ45" s="681">
        <v>7.7</v>
      </c>
      <c r="DA45" s="699"/>
      <c r="DB45" s="699"/>
      <c r="DC45" s="700"/>
      <c r="DD45" s="684">
        <v>279108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3838314</v>
      </c>
      <c r="CS46" s="679"/>
      <c r="CT46" s="679"/>
      <c r="CU46" s="679"/>
      <c r="CV46" s="679"/>
      <c r="CW46" s="679"/>
      <c r="CX46" s="679"/>
      <c r="CY46" s="680"/>
      <c r="CZ46" s="681">
        <v>9.5</v>
      </c>
      <c r="DA46" s="682"/>
      <c r="DB46" s="682"/>
      <c r="DC46" s="683"/>
      <c r="DD46" s="684">
        <v>543953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3061546</v>
      </c>
      <c r="CS47" s="697"/>
      <c r="CT47" s="697"/>
      <c r="CU47" s="697"/>
      <c r="CV47" s="697"/>
      <c r="CW47" s="697"/>
      <c r="CX47" s="697"/>
      <c r="CY47" s="698"/>
      <c r="CZ47" s="681">
        <v>7.5</v>
      </c>
      <c r="DA47" s="699"/>
      <c r="DB47" s="699"/>
      <c r="DC47" s="700"/>
      <c r="DD47" s="684">
        <v>297231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363</v>
      </c>
      <c r="CD48" s="695"/>
      <c r="CE48" s="696"/>
      <c r="CF48" s="675" t="s">
        <v>364</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173</v>
      </c>
      <c r="DA48" s="682"/>
      <c r="DB48" s="682"/>
      <c r="DC48" s="683"/>
      <c r="DD48" s="684" t="s">
        <v>173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365</v>
      </c>
      <c r="CE49" s="660"/>
      <c r="CF49" s="660"/>
      <c r="CG49" s="660"/>
      <c r="CH49" s="660"/>
      <c r="CI49" s="660"/>
      <c r="CJ49" s="660"/>
      <c r="CK49" s="660"/>
      <c r="CL49" s="660"/>
      <c r="CM49" s="660"/>
      <c r="CN49" s="660"/>
      <c r="CO49" s="660"/>
      <c r="CP49" s="660"/>
      <c r="CQ49" s="661"/>
      <c r="CR49" s="662">
        <v>40561463</v>
      </c>
      <c r="CS49" s="663"/>
      <c r="CT49" s="663"/>
      <c r="CU49" s="663"/>
      <c r="CV49" s="663"/>
      <c r="CW49" s="663"/>
      <c r="CX49" s="663"/>
      <c r="CY49" s="664"/>
      <c r="CZ49" s="665">
        <v>100</v>
      </c>
      <c r="DA49" s="666"/>
      <c r="DB49" s="666"/>
      <c r="DC49" s="667"/>
      <c r="DD49" s="668">
        <v>23943146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bOHZMcQsLZSvcVdwk4dHGtuZ4suTT5SPdG1PyFom+wGQV4DMEdLvaN/HrSHBOed3Fv0LERSU4FT04Q/Kz4o6w==" saltValue="lUioMZn3O+LRkVOjXVp7d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367</v>
      </c>
      <c r="DK2" s="1205"/>
      <c r="DL2" s="1205"/>
      <c r="DM2" s="1205"/>
      <c r="DN2" s="1205"/>
      <c r="DO2" s="1206"/>
      <c r="DP2" s="250"/>
      <c r="DQ2" s="1204" t="s">
        <v>368</v>
      </c>
      <c r="DR2" s="1205"/>
      <c r="DS2" s="1205"/>
      <c r="DT2" s="1205"/>
      <c r="DU2" s="1205"/>
      <c r="DV2" s="1205"/>
      <c r="DW2" s="1205"/>
      <c r="DX2" s="1205"/>
      <c r="DY2" s="1205"/>
      <c r="DZ2" s="1206"/>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7" t="s">
        <v>369</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7"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2" t="s">
        <v>385</v>
      </c>
      <c r="DH5" s="1193"/>
      <c r="DI5" s="1193"/>
      <c r="DJ5" s="1193"/>
      <c r="DK5" s="1194"/>
      <c r="DL5" s="1192" t="s">
        <v>386</v>
      </c>
      <c r="DM5" s="1193"/>
      <c r="DN5" s="1193"/>
      <c r="DO5" s="1193"/>
      <c r="DP5" s="1194"/>
      <c r="DQ5" s="1094" t="s">
        <v>387</v>
      </c>
      <c r="DR5" s="1095"/>
      <c r="DS5" s="1095"/>
      <c r="DT5" s="1095"/>
      <c r="DU5" s="1096"/>
      <c r="DV5" s="1094" t="s">
        <v>378</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8"/>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5"/>
      <c r="DH6" s="1196"/>
      <c r="DI6" s="1196"/>
      <c r="DJ6" s="1196"/>
      <c r="DK6" s="1197"/>
      <c r="DL6" s="1195"/>
      <c r="DM6" s="1196"/>
      <c r="DN6" s="1196"/>
      <c r="DO6" s="1196"/>
      <c r="DP6" s="1197"/>
      <c r="DQ6" s="1097"/>
      <c r="DR6" s="1098"/>
      <c r="DS6" s="1098"/>
      <c r="DT6" s="1098"/>
      <c r="DU6" s="1099"/>
      <c r="DV6" s="1097"/>
      <c r="DW6" s="1098"/>
      <c r="DX6" s="1098"/>
      <c r="DY6" s="1098"/>
      <c r="DZ6" s="1111"/>
      <c r="EA6" s="255"/>
    </row>
    <row r="7" spans="1:131" s="256" customFormat="1" ht="26.25" customHeight="1" thickTop="1" x14ac:dyDescent="0.2">
      <c r="A7" s="259">
        <v>1</v>
      </c>
      <c r="B7" s="1144" t="s">
        <v>388</v>
      </c>
      <c r="C7" s="1145"/>
      <c r="D7" s="1145"/>
      <c r="E7" s="1145"/>
      <c r="F7" s="1145"/>
      <c r="G7" s="1145"/>
      <c r="H7" s="1145"/>
      <c r="I7" s="1145"/>
      <c r="J7" s="1145"/>
      <c r="K7" s="1145"/>
      <c r="L7" s="1145"/>
      <c r="M7" s="1145"/>
      <c r="N7" s="1145"/>
      <c r="O7" s="1145"/>
      <c r="P7" s="1146"/>
      <c r="Q7" s="1198">
        <v>42451</v>
      </c>
      <c r="R7" s="1199"/>
      <c r="S7" s="1199"/>
      <c r="T7" s="1199"/>
      <c r="U7" s="1199"/>
      <c r="V7" s="1199">
        <v>40640</v>
      </c>
      <c r="W7" s="1199"/>
      <c r="X7" s="1199"/>
      <c r="Y7" s="1199"/>
      <c r="Z7" s="1199"/>
      <c r="AA7" s="1199">
        <v>1811</v>
      </c>
      <c r="AB7" s="1199"/>
      <c r="AC7" s="1199"/>
      <c r="AD7" s="1199"/>
      <c r="AE7" s="1200"/>
      <c r="AF7" s="1201">
        <v>1164</v>
      </c>
      <c r="AG7" s="1202"/>
      <c r="AH7" s="1202"/>
      <c r="AI7" s="1202"/>
      <c r="AJ7" s="1203"/>
      <c r="AK7" s="1185">
        <v>5710</v>
      </c>
      <c r="AL7" s="1186"/>
      <c r="AM7" s="1186"/>
      <c r="AN7" s="1186"/>
      <c r="AO7" s="1186"/>
      <c r="AP7" s="1186">
        <v>45106</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596</v>
      </c>
      <c r="BT7" s="1190"/>
      <c r="BU7" s="1190"/>
      <c r="BV7" s="1190"/>
      <c r="BW7" s="1190"/>
      <c r="BX7" s="1190"/>
      <c r="BY7" s="1190"/>
      <c r="BZ7" s="1190"/>
      <c r="CA7" s="1190"/>
      <c r="CB7" s="1190"/>
      <c r="CC7" s="1190"/>
      <c r="CD7" s="1190"/>
      <c r="CE7" s="1190"/>
      <c r="CF7" s="1190"/>
      <c r="CG7" s="1191"/>
      <c r="CH7" s="1182">
        <v>9</v>
      </c>
      <c r="CI7" s="1183"/>
      <c r="CJ7" s="1183"/>
      <c r="CK7" s="1183"/>
      <c r="CL7" s="1184"/>
      <c r="CM7" s="1182">
        <v>74</v>
      </c>
      <c r="CN7" s="1183"/>
      <c r="CO7" s="1183"/>
      <c r="CP7" s="1183"/>
      <c r="CQ7" s="1184"/>
      <c r="CR7" s="1182">
        <v>100</v>
      </c>
      <c r="CS7" s="1183"/>
      <c r="CT7" s="1183"/>
      <c r="CU7" s="1183"/>
      <c r="CV7" s="1184"/>
      <c r="CW7" s="1182" t="s">
        <v>587</v>
      </c>
      <c r="CX7" s="1183"/>
      <c r="CY7" s="1183"/>
      <c r="CZ7" s="1183"/>
      <c r="DA7" s="1184"/>
      <c r="DB7" s="1182" t="s">
        <v>518</v>
      </c>
      <c r="DC7" s="1183"/>
      <c r="DD7" s="1183"/>
      <c r="DE7" s="1183"/>
      <c r="DF7" s="1184"/>
      <c r="DG7" s="1182" t="s">
        <v>518</v>
      </c>
      <c r="DH7" s="1183"/>
      <c r="DI7" s="1183"/>
      <c r="DJ7" s="1183"/>
      <c r="DK7" s="1184"/>
      <c r="DL7" s="1182" t="s">
        <v>518</v>
      </c>
      <c r="DM7" s="1183"/>
      <c r="DN7" s="1183"/>
      <c r="DO7" s="1183"/>
      <c r="DP7" s="1184"/>
      <c r="DQ7" s="1182" t="s">
        <v>518</v>
      </c>
      <c r="DR7" s="1183"/>
      <c r="DS7" s="1183"/>
      <c r="DT7" s="1183"/>
      <c r="DU7" s="1184"/>
      <c r="DV7" s="1209"/>
      <c r="DW7" s="1210"/>
      <c r="DX7" s="1210"/>
      <c r="DY7" s="1210"/>
      <c r="DZ7" s="1211"/>
      <c r="EA7" s="255"/>
    </row>
    <row r="8" spans="1:131" s="256" customFormat="1" ht="26.25" customHeight="1" x14ac:dyDescent="0.2">
      <c r="A8" s="262">
        <v>2</v>
      </c>
      <c r="B8" s="1130" t="s">
        <v>389</v>
      </c>
      <c r="C8" s="1131"/>
      <c r="D8" s="1131"/>
      <c r="E8" s="1131"/>
      <c r="F8" s="1131"/>
      <c r="G8" s="1131"/>
      <c r="H8" s="1131"/>
      <c r="I8" s="1131"/>
      <c r="J8" s="1131"/>
      <c r="K8" s="1131"/>
      <c r="L8" s="1131"/>
      <c r="M8" s="1131"/>
      <c r="N8" s="1131"/>
      <c r="O8" s="1131"/>
      <c r="P8" s="1132"/>
      <c r="Q8" s="1136">
        <v>9</v>
      </c>
      <c r="R8" s="1137"/>
      <c r="S8" s="1137"/>
      <c r="T8" s="1137"/>
      <c r="U8" s="1137"/>
      <c r="V8" s="1137">
        <v>9</v>
      </c>
      <c r="W8" s="1137"/>
      <c r="X8" s="1137"/>
      <c r="Y8" s="1137"/>
      <c r="Z8" s="1137"/>
      <c r="AA8" s="1137" t="s">
        <v>585</v>
      </c>
      <c r="AB8" s="1137"/>
      <c r="AC8" s="1137"/>
      <c r="AD8" s="1137"/>
      <c r="AE8" s="1138"/>
      <c r="AF8" s="1112" t="s">
        <v>585</v>
      </c>
      <c r="AG8" s="1113"/>
      <c r="AH8" s="1113"/>
      <c r="AI8" s="1113"/>
      <c r="AJ8" s="1114"/>
      <c r="AK8" s="1180" t="s">
        <v>586</v>
      </c>
      <c r="AL8" s="1181"/>
      <c r="AM8" s="1181"/>
      <c r="AN8" s="1181"/>
      <c r="AO8" s="1181"/>
      <c r="AP8" s="1181" t="s">
        <v>587</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7" t="s">
        <v>597</v>
      </c>
      <c r="BT8" s="1108"/>
      <c r="BU8" s="1108"/>
      <c r="BV8" s="1108"/>
      <c r="BW8" s="1108"/>
      <c r="BX8" s="1108"/>
      <c r="BY8" s="1108"/>
      <c r="BZ8" s="1108"/>
      <c r="CA8" s="1108"/>
      <c r="CB8" s="1108"/>
      <c r="CC8" s="1108"/>
      <c r="CD8" s="1108"/>
      <c r="CE8" s="1108"/>
      <c r="CF8" s="1108"/>
      <c r="CG8" s="1109"/>
      <c r="CH8" s="1082">
        <v>1</v>
      </c>
      <c r="CI8" s="1083"/>
      <c r="CJ8" s="1083"/>
      <c r="CK8" s="1083"/>
      <c r="CL8" s="1084"/>
      <c r="CM8" s="1082">
        <v>91</v>
      </c>
      <c r="CN8" s="1083"/>
      <c r="CO8" s="1083"/>
      <c r="CP8" s="1083"/>
      <c r="CQ8" s="1084"/>
      <c r="CR8" s="1082">
        <v>41</v>
      </c>
      <c r="CS8" s="1083"/>
      <c r="CT8" s="1083"/>
      <c r="CU8" s="1083"/>
      <c r="CV8" s="1084"/>
      <c r="CW8" s="1082" t="s">
        <v>518</v>
      </c>
      <c r="CX8" s="1083"/>
      <c r="CY8" s="1083"/>
      <c r="CZ8" s="1083"/>
      <c r="DA8" s="1084"/>
      <c r="DB8" s="1082" t="s">
        <v>518</v>
      </c>
      <c r="DC8" s="1083"/>
      <c r="DD8" s="1083"/>
      <c r="DE8" s="1083"/>
      <c r="DF8" s="1084"/>
      <c r="DG8" s="1082" t="s">
        <v>518</v>
      </c>
      <c r="DH8" s="1083"/>
      <c r="DI8" s="1083"/>
      <c r="DJ8" s="1083"/>
      <c r="DK8" s="1084"/>
      <c r="DL8" s="1082" t="s">
        <v>518</v>
      </c>
      <c r="DM8" s="1083"/>
      <c r="DN8" s="1083"/>
      <c r="DO8" s="1083"/>
      <c r="DP8" s="1084"/>
      <c r="DQ8" s="1082" t="s">
        <v>518</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7" t="s">
        <v>598</v>
      </c>
      <c r="BT9" s="1108"/>
      <c r="BU9" s="1108"/>
      <c r="BV9" s="1108"/>
      <c r="BW9" s="1108"/>
      <c r="BX9" s="1108"/>
      <c r="BY9" s="1108"/>
      <c r="BZ9" s="1108"/>
      <c r="CA9" s="1108"/>
      <c r="CB9" s="1108"/>
      <c r="CC9" s="1108"/>
      <c r="CD9" s="1108"/>
      <c r="CE9" s="1108"/>
      <c r="CF9" s="1108"/>
      <c r="CG9" s="1109"/>
      <c r="CH9" s="1082">
        <v>-8</v>
      </c>
      <c r="CI9" s="1083"/>
      <c r="CJ9" s="1083"/>
      <c r="CK9" s="1083"/>
      <c r="CL9" s="1084"/>
      <c r="CM9" s="1082">
        <v>45</v>
      </c>
      <c r="CN9" s="1083"/>
      <c r="CO9" s="1083"/>
      <c r="CP9" s="1083"/>
      <c r="CQ9" s="1084"/>
      <c r="CR9" s="1082">
        <v>60</v>
      </c>
      <c r="CS9" s="1083"/>
      <c r="CT9" s="1083"/>
      <c r="CU9" s="1083"/>
      <c r="CV9" s="1084"/>
      <c r="CW9" s="1082" t="s">
        <v>518</v>
      </c>
      <c r="CX9" s="1083"/>
      <c r="CY9" s="1083"/>
      <c r="CZ9" s="1083"/>
      <c r="DA9" s="1084"/>
      <c r="DB9" s="1082" t="s">
        <v>518</v>
      </c>
      <c r="DC9" s="1083"/>
      <c r="DD9" s="1083"/>
      <c r="DE9" s="1083"/>
      <c r="DF9" s="1084"/>
      <c r="DG9" s="1082" t="s">
        <v>518</v>
      </c>
      <c r="DH9" s="1083"/>
      <c r="DI9" s="1083"/>
      <c r="DJ9" s="1083"/>
      <c r="DK9" s="1084"/>
      <c r="DL9" s="1082" t="s">
        <v>518</v>
      </c>
      <c r="DM9" s="1083"/>
      <c r="DN9" s="1083"/>
      <c r="DO9" s="1083"/>
      <c r="DP9" s="1084"/>
      <c r="DQ9" s="1082" t="s">
        <v>518</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7" t="s">
        <v>599</v>
      </c>
      <c r="BT10" s="1108"/>
      <c r="BU10" s="1108"/>
      <c r="BV10" s="1108"/>
      <c r="BW10" s="1108"/>
      <c r="BX10" s="1108"/>
      <c r="BY10" s="1108"/>
      <c r="BZ10" s="1108"/>
      <c r="CA10" s="1108"/>
      <c r="CB10" s="1108"/>
      <c r="CC10" s="1108"/>
      <c r="CD10" s="1108"/>
      <c r="CE10" s="1108"/>
      <c r="CF10" s="1108"/>
      <c r="CG10" s="1109"/>
      <c r="CH10" s="1082" t="s">
        <v>606</v>
      </c>
      <c r="CI10" s="1083"/>
      <c r="CJ10" s="1083"/>
      <c r="CK10" s="1083"/>
      <c r="CL10" s="1084"/>
      <c r="CM10" s="1082">
        <v>19</v>
      </c>
      <c r="CN10" s="1083"/>
      <c r="CO10" s="1083"/>
      <c r="CP10" s="1083"/>
      <c r="CQ10" s="1084"/>
      <c r="CR10" s="1082">
        <v>2</v>
      </c>
      <c r="CS10" s="1083"/>
      <c r="CT10" s="1083"/>
      <c r="CU10" s="1083"/>
      <c r="CV10" s="1084"/>
      <c r="CW10" s="1082" t="s">
        <v>518</v>
      </c>
      <c r="CX10" s="1083"/>
      <c r="CY10" s="1083"/>
      <c r="CZ10" s="1083"/>
      <c r="DA10" s="1084"/>
      <c r="DB10" s="1082" t="s">
        <v>518</v>
      </c>
      <c r="DC10" s="1083"/>
      <c r="DD10" s="1083"/>
      <c r="DE10" s="1083"/>
      <c r="DF10" s="1084"/>
      <c r="DG10" s="1082" t="s">
        <v>518</v>
      </c>
      <c r="DH10" s="1083"/>
      <c r="DI10" s="1083"/>
      <c r="DJ10" s="1083"/>
      <c r="DK10" s="1084"/>
      <c r="DL10" s="1082" t="s">
        <v>518</v>
      </c>
      <c r="DM10" s="1083"/>
      <c r="DN10" s="1083"/>
      <c r="DO10" s="1083"/>
      <c r="DP10" s="1084"/>
      <c r="DQ10" s="1082" t="s">
        <v>518</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7" t="s">
        <v>600</v>
      </c>
      <c r="BT11" s="1108"/>
      <c r="BU11" s="1108"/>
      <c r="BV11" s="1108"/>
      <c r="BW11" s="1108"/>
      <c r="BX11" s="1108"/>
      <c r="BY11" s="1108"/>
      <c r="BZ11" s="1108"/>
      <c r="CA11" s="1108"/>
      <c r="CB11" s="1108"/>
      <c r="CC11" s="1108"/>
      <c r="CD11" s="1108"/>
      <c r="CE11" s="1108"/>
      <c r="CF11" s="1108"/>
      <c r="CG11" s="1109"/>
      <c r="CH11" s="1082">
        <v>24</v>
      </c>
      <c r="CI11" s="1083"/>
      <c r="CJ11" s="1083"/>
      <c r="CK11" s="1083"/>
      <c r="CL11" s="1084"/>
      <c r="CM11" s="1082">
        <v>75</v>
      </c>
      <c r="CN11" s="1083"/>
      <c r="CO11" s="1083"/>
      <c r="CP11" s="1083"/>
      <c r="CQ11" s="1084"/>
      <c r="CR11" s="1082">
        <v>80</v>
      </c>
      <c r="CS11" s="1083"/>
      <c r="CT11" s="1083"/>
      <c r="CU11" s="1083"/>
      <c r="CV11" s="1084"/>
      <c r="CW11" s="1082" t="s">
        <v>518</v>
      </c>
      <c r="CX11" s="1083"/>
      <c r="CY11" s="1083"/>
      <c r="CZ11" s="1083"/>
      <c r="DA11" s="1084"/>
      <c r="DB11" s="1082" t="s">
        <v>518</v>
      </c>
      <c r="DC11" s="1083"/>
      <c r="DD11" s="1083"/>
      <c r="DE11" s="1083"/>
      <c r="DF11" s="1084"/>
      <c r="DG11" s="1082" t="s">
        <v>518</v>
      </c>
      <c r="DH11" s="1083"/>
      <c r="DI11" s="1083"/>
      <c r="DJ11" s="1083"/>
      <c r="DK11" s="1084"/>
      <c r="DL11" s="1082" t="s">
        <v>518</v>
      </c>
      <c r="DM11" s="1083"/>
      <c r="DN11" s="1083"/>
      <c r="DO11" s="1083"/>
      <c r="DP11" s="1084"/>
      <c r="DQ11" s="1082" t="s">
        <v>518</v>
      </c>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5"/>
      <c r="R22" s="1176"/>
      <c r="S22" s="1176"/>
      <c r="T22" s="1176"/>
      <c r="U22" s="1176"/>
      <c r="V22" s="1176"/>
      <c r="W22" s="1176"/>
      <c r="X22" s="1176"/>
      <c r="Y22" s="1176"/>
      <c r="Z22" s="1176"/>
      <c r="AA22" s="1176"/>
      <c r="AB22" s="1176"/>
      <c r="AC22" s="1176"/>
      <c r="AD22" s="1176"/>
      <c r="AE22" s="1177"/>
      <c r="AF22" s="1112"/>
      <c r="AG22" s="1113"/>
      <c r="AH22" s="1113"/>
      <c r="AI22" s="1113"/>
      <c r="AJ22" s="1114"/>
      <c r="AK22" s="1171"/>
      <c r="AL22" s="1172"/>
      <c r="AM22" s="1172"/>
      <c r="AN22" s="1172"/>
      <c r="AO22" s="1172"/>
      <c r="AP22" s="1172"/>
      <c r="AQ22" s="1172"/>
      <c r="AR22" s="1172"/>
      <c r="AS22" s="1172"/>
      <c r="AT22" s="1172"/>
      <c r="AU22" s="1173"/>
      <c r="AV22" s="1173"/>
      <c r="AW22" s="1173"/>
      <c r="AX22" s="1173"/>
      <c r="AY22" s="1174"/>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391</v>
      </c>
      <c r="B23" s="1037" t="s">
        <v>392</v>
      </c>
      <c r="C23" s="1038"/>
      <c r="D23" s="1038"/>
      <c r="E23" s="1038"/>
      <c r="F23" s="1038"/>
      <c r="G23" s="1038"/>
      <c r="H23" s="1038"/>
      <c r="I23" s="1038"/>
      <c r="J23" s="1038"/>
      <c r="K23" s="1038"/>
      <c r="L23" s="1038"/>
      <c r="M23" s="1038"/>
      <c r="N23" s="1038"/>
      <c r="O23" s="1038"/>
      <c r="P23" s="1039"/>
      <c r="Q23" s="1162">
        <v>42372</v>
      </c>
      <c r="R23" s="1163"/>
      <c r="S23" s="1163"/>
      <c r="T23" s="1163"/>
      <c r="U23" s="1163"/>
      <c r="V23" s="1163">
        <v>40561</v>
      </c>
      <c r="W23" s="1163"/>
      <c r="X23" s="1163"/>
      <c r="Y23" s="1163"/>
      <c r="Z23" s="1163"/>
      <c r="AA23" s="1163">
        <v>1811</v>
      </c>
      <c r="AB23" s="1163"/>
      <c r="AC23" s="1163"/>
      <c r="AD23" s="1163"/>
      <c r="AE23" s="1164"/>
      <c r="AF23" s="1165">
        <v>1164</v>
      </c>
      <c r="AG23" s="1163"/>
      <c r="AH23" s="1163"/>
      <c r="AI23" s="1163"/>
      <c r="AJ23" s="1166"/>
      <c r="AK23" s="1167"/>
      <c r="AL23" s="1168"/>
      <c r="AM23" s="1168"/>
      <c r="AN23" s="1168"/>
      <c r="AO23" s="1168"/>
      <c r="AP23" s="1163">
        <v>45106</v>
      </c>
      <c r="AQ23" s="1163"/>
      <c r="AR23" s="1163"/>
      <c r="AS23" s="1163"/>
      <c r="AT23" s="1163"/>
      <c r="AU23" s="1169"/>
      <c r="AV23" s="1169"/>
      <c r="AW23" s="1169"/>
      <c r="AX23" s="1169"/>
      <c r="AY23" s="1170"/>
      <c r="AZ23" s="1159" t="s">
        <v>128</v>
      </c>
      <c r="BA23" s="1160"/>
      <c r="BB23" s="1160"/>
      <c r="BC23" s="1160"/>
      <c r="BD23" s="1161"/>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8" t="s">
        <v>393</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7" t="s">
        <v>394</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3" t="s">
        <v>398</v>
      </c>
      <c r="AG26" s="1101"/>
      <c r="AH26" s="1101"/>
      <c r="AI26" s="1101"/>
      <c r="AJ26" s="1154"/>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5"/>
      <c r="AG27" s="1104"/>
      <c r="AH27" s="1104"/>
      <c r="AI27" s="1104"/>
      <c r="AJ27" s="1156"/>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4" t="s">
        <v>403</v>
      </c>
      <c r="C28" s="1145"/>
      <c r="D28" s="1145"/>
      <c r="E28" s="1145"/>
      <c r="F28" s="1145"/>
      <c r="G28" s="1145"/>
      <c r="H28" s="1145"/>
      <c r="I28" s="1145"/>
      <c r="J28" s="1145"/>
      <c r="K28" s="1145"/>
      <c r="L28" s="1145"/>
      <c r="M28" s="1145"/>
      <c r="N28" s="1145"/>
      <c r="O28" s="1145"/>
      <c r="P28" s="1146"/>
      <c r="Q28" s="1147">
        <v>6676</v>
      </c>
      <c r="R28" s="1148"/>
      <c r="S28" s="1148"/>
      <c r="T28" s="1148"/>
      <c r="U28" s="1148"/>
      <c r="V28" s="1148">
        <v>6648</v>
      </c>
      <c r="W28" s="1148"/>
      <c r="X28" s="1148"/>
      <c r="Y28" s="1148"/>
      <c r="Z28" s="1148"/>
      <c r="AA28" s="1148">
        <v>28</v>
      </c>
      <c r="AB28" s="1148"/>
      <c r="AC28" s="1148"/>
      <c r="AD28" s="1148"/>
      <c r="AE28" s="1149"/>
      <c r="AF28" s="1150">
        <v>28</v>
      </c>
      <c r="AG28" s="1148"/>
      <c r="AH28" s="1148"/>
      <c r="AI28" s="1148"/>
      <c r="AJ28" s="1151"/>
      <c r="AK28" s="1152">
        <v>634</v>
      </c>
      <c r="AL28" s="1140"/>
      <c r="AM28" s="1140"/>
      <c r="AN28" s="1140"/>
      <c r="AO28" s="1140"/>
      <c r="AP28" s="1140" t="s">
        <v>585</v>
      </c>
      <c r="AQ28" s="1140"/>
      <c r="AR28" s="1140"/>
      <c r="AS28" s="1140"/>
      <c r="AT28" s="1140"/>
      <c r="AU28" s="1140" t="s">
        <v>585</v>
      </c>
      <c r="AV28" s="1140"/>
      <c r="AW28" s="1140"/>
      <c r="AX28" s="1140"/>
      <c r="AY28" s="1140"/>
      <c r="AZ28" s="1141" t="s">
        <v>585</v>
      </c>
      <c r="BA28" s="1141"/>
      <c r="BB28" s="1141"/>
      <c r="BC28" s="1141"/>
      <c r="BD28" s="1141"/>
      <c r="BE28" s="1142"/>
      <c r="BF28" s="1142"/>
      <c r="BG28" s="1142"/>
      <c r="BH28" s="1142"/>
      <c r="BI28" s="1143"/>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514</v>
      </c>
      <c r="R29" s="1137"/>
      <c r="S29" s="1137"/>
      <c r="T29" s="1137"/>
      <c r="U29" s="1137"/>
      <c r="V29" s="1137">
        <v>513</v>
      </c>
      <c r="W29" s="1137"/>
      <c r="X29" s="1137"/>
      <c r="Y29" s="1137"/>
      <c r="Z29" s="1137"/>
      <c r="AA29" s="1137">
        <v>1</v>
      </c>
      <c r="AB29" s="1137"/>
      <c r="AC29" s="1137"/>
      <c r="AD29" s="1137"/>
      <c r="AE29" s="1138"/>
      <c r="AF29" s="1112">
        <v>1</v>
      </c>
      <c r="AG29" s="1113"/>
      <c r="AH29" s="1113"/>
      <c r="AI29" s="1113"/>
      <c r="AJ29" s="1114"/>
      <c r="AK29" s="1073">
        <v>248</v>
      </c>
      <c r="AL29" s="1064"/>
      <c r="AM29" s="1064"/>
      <c r="AN29" s="1064"/>
      <c r="AO29" s="1064"/>
      <c r="AP29" s="1064">
        <v>100</v>
      </c>
      <c r="AQ29" s="1064"/>
      <c r="AR29" s="1064"/>
      <c r="AS29" s="1064"/>
      <c r="AT29" s="1064"/>
      <c r="AU29" s="1064">
        <v>63</v>
      </c>
      <c r="AV29" s="1064"/>
      <c r="AW29" s="1064"/>
      <c r="AX29" s="1064"/>
      <c r="AY29" s="1064"/>
      <c r="AZ29" s="1135" t="s">
        <v>585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643</v>
      </c>
      <c r="R30" s="1137"/>
      <c r="S30" s="1137"/>
      <c r="T30" s="1137"/>
      <c r="U30" s="1137"/>
      <c r="V30" s="1137">
        <v>640</v>
      </c>
      <c r="W30" s="1137"/>
      <c r="X30" s="1137"/>
      <c r="Y30" s="1137"/>
      <c r="Z30" s="1137"/>
      <c r="AA30" s="1137">
        <v>3</v>
      </c>
      <c r="AB30" s="1137"/>
      <c r="AC30" s="1137"/>
      <c r="AD30" s="1137"/>
      <c r="AE30" s="1138"/>
      <c r="AF30" s="1112">
        <v>3</v>
      </c>
      <c r="AG30" s="1113"/>
      <c r="AH30" s="1113"/>
      <c r="AI30" s="1113"/>
      <c r="AJ30" s="1114"/>
      <c r="AK30" s="1073">
        <v>177</v>
      </c>
      <c r="AL30" s="1064"/>
      <c r="AM30" s="1064"/>
      <c r="AN30" s="1064"/>
      <c r="AO30" s="1064"/>
      <c r="AP30" s="1064" t="s">
        <v>585</v>
      </c>
      <c r="AQ30" s="1064"/>
      <c r="AR30" s="1064"/>
      <c r="AS30" s="1064"/>
      <c r="AT30" s="1064"/>
      <c r="AU30" s="1064" t="s">
        <v>585</v>
      </c>
      <c r="AV30" s="1064"/>
      <c r="AW30" s="1064"/>
      <c r="AX30" s="1064"/>
      <c r="AY30" s="1064"/>
      <c r="AZ30" s="1135" t="s">
        <v>588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406</v>
      </c>
      <c r="C31" s="1131"/>
      <c r="D31" s="1131"/>
      <c r="E31" s="1131"/>
      <c r="F31" s="1131"/>
      <c r="G31" s="1131"/>
      <c r="H31" s="1131"/>
      <c r="I31" s="1131"/>
      <c r="J31" s="1131"/>
      <c r="K31" s="1131"/>
      <c r="L31" s="1131"/>
      <c r="M31" s="1131"/>
      <c r="N31" s="1131"/>
      <c r="O31" s="1131"/>
      <c r="P31" s="1132"/>
      <c r="Q31" s="1136">
        <v>6756</v>
      </c>
      <c r="R31" s="1137"/>
      <c r="S31" s="1137"/>
      <c r="T31" s="1137"/>
      <c r="U31" s="1137"/>
      <c r="V31" s="1137">
        <v>6479</v>
      </c>
      <c r="W31" s="1137"/>
      <c r="X31" s="1137"/>
      <c r="Y31" s="1137"/>
      <c r="Z31" s="1137"/>
      <c r="AA31" s="1137">
        <v>277</v>
      </c>
      <c r="AB31" s="1137"/>
      <c r="AC31" s="1137"/>
      <c r="AD31" s="1137"/>
      <c r="AE31" s="1138"/>
      <c r="AF31" s="1112">
        <v>277</v>
      </c>
      <c r="AG31" s="1113"/>
      <c r="AH31" s="1113"/>
      <c r="AI31" s="1113"/>
      <c r="AJ31" s="1114"/>
      <c r="AK31" s="1073">
        <v>1024</v>
      </c>
      <c r="AL31" s="1064"/>
      <c r="AM31" s="1064"/>
      <c r="AN31" s="1064"/>
      <c r="AO31" s="1064"/>
      <c r="AP31" s="1064" t="s">
        <v>585</v>
      </c>
      <c r="AQ31" s="1064"/>
      <c r="AR31" s="1064"/>
      <c r="AS31" s="1064"/>
      <c r="AT31" s="1064"/>
      <c r="AU31" s="1064" t="s">
        <v>585</v>
      </c>
      <c r="AV31" s="1064"/>
      <c r="AW31" s="1064"/>
      <c r="AX31" s="1064"/>
      <c r="AY31" s="1064"/>
      <c r="AZ31" s="1135" t="s">
        <v>585</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407</v>
      </c>
      <c r="C32" s="1131"/>
      <c r="D32" s="1131"/>
      <c r="E32" s="1131"/>
      <c r="F32" s="1131"/>
      <c r="G32" s="1131"/>
      <c r="H32" s="1131"/>
      <c r="I32" s="1131"/>
      <c r="J32" s="1131"/>
      <c r="K32" s="1131"/>
      <c r="L32" s="1131"/>
      <c r="M32" s="1131"/>
      <c r="N32" s="1131"/>
      <c r="O32" s="1131"/>
      <c r="P32" s="1132"/>
      <c r="Q32" s="1136">
        <v>9</v>
      </c>
      <c r="R32" s="1137"/>
      <c r="S32" s="1137"/>
      <c r="T32" s="1137"/>
      <c r="U32" s="1137"/>
      <c r="V32" s="1137">
        <v>6</v>
      </c>
      <c r="W32" s="1137"/>
      <c r="X32" s="1137"/>
      <c r="Y32" s="1137"/>
      <c r="Z32" s="1137"/>
      <c r="AA32" s="1137">
        <v>3</v>
      </c>
      <c r="AB32" s="1137"/>
      <c r="AC32" s="1137"/>
      <c r="AD32" s="1137"/>
      <c r="AE32" s="1138"/>
      <c r="AF32" s="1112">
        <v>3</v>
      </c>
      <c r="AG32" s="1113"/>
      <c r="AH32" s="1113"/>
      <c r="AI32" s="1113"/>
      <c r="AJ32" s="1114"/>
      <c r="AK32" s="1073" t="s">
        <v>585</v>
      </c>
      <c r="AL32" s="1064"/>
      <c r="AM32" s="1064"/>
      <c r="AN32" s="1064"/>
      <c r="AO32" s="1064"/>
      <c r="AP32" s="1064" t="s">
        <v>585</v>
      </c>
      <c r="AQ32" s="1064"/>
      <c r="AR32" s="1064"/>
      <c r="AS32" s="1064"/>
      <c r="AT32" s="1064"/>
      <c r="AU32" s="1064" t="s">
        <v>585</v>
      </c>
      <c r="AV32" s="1064"/>
      <c r="AW32" s="1064"/>
      <c r="AX32" s="1064"/>
      <c r="AY32" s="1064"/>
      <c r="AZ32" s="1135" t="s">
        <v>585</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408</v>
      </c>
      <c r="C33" s="1131"/>
      <c r="D33" s="1131"/>
      <c r="E33" s="1131"/>
      <c r="F33" s="1131"/>
      <c r="G33" s="1131"/>
      <c r="H33" s="1131"/>
      <c r="I33" s="1131"/>
      <c r="J33" s="1131"/>
      <c r="K33" s="1131"/>
      <c r="L33" s="1131"/>
      <c r="M33" s="1131"/>
      <c r="N33" s="1131"/>
      <c r="O33" s="1131"/>
      <c r="P33" s="1132"/>
      <c r="Q33" s="1136">
        <v>1174</v>
      </c>
      <c r="R33" s="1137"/>
      <c r="S33" s="1137"/>
      <c r="T33" s="1137"/>
      <c r="U33" s="1137"/>
      <c r="V33" s="1137">
        <v>1140</v>
      </c>
      <c r="W33" s="1137"/>
      <c r="X33" s="1137"/>
      <c r="Y33" s="1137"/>
      <c r="Z33" s="1137"/>
      <c r="AA33" s="1137">
        <v>34</v>
      </c>
      <c r="AB33" s="1137"/>
      <c r="AC33" s="1137"/>
      <c r="AD33" s="1137"/>
      <c r="AE33" s="1138"/>
      <c r="AF33" s="1112">
        <v>1322</v>
      </c>
      <c r="AG33" s="1113"/>
      <c r="AH33" s="1113"/>
      <c r="AI33" s="1113"/>
      <c r="AJ33" s="1114"/>
      <c r="AK33" s="1073">
        <v>67</v>
      </c>
      <c r="AL33" s="1064"/>
      <c r="AM33" s="1064"/>
      <c r="AN33" s="1064"/>
      <c r="AO33" s="1064"/>
      <c r="AP33" s="1064">
        <v>2180</v>
      </c>
      <c r="AQ33" s="1064"/>
      <c r="AR33" s="1064"/>
      <c r="AS33" s="1064"/>
      <c r="AT33" s="1064"/>
      <c r="AU33" s="1064">
        <v>525</v>
      </c>
      <c r="AV33" s="1064"/>
      <c r="AW33" s="1064"/>
      <c r="AX33" s="1064"/>
      <c r="AY33" s="1064"/>
      <c r="AZ33" s="1135" t="s">
        <v>585</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410</v>
      </c>
      <c r="C34" s="1131"/>
      <c r="D34" s="1131"/>
      <c r="E34" s="1131"/>
      <c r="F34" s="1131"/>
      <c r="G34" s="1131"/>
      <c r="H34" s="1131"/>
      <c r="I34" s="1131"/>
      <c r="J34" s="1131"/>
      <c r="K34" s="1131"/>
      <c r="L34" s="1131"/>
      <c r="M34" s="1131"/>
      <c r="N34" s="1131"/>
      <c r="O34" s="1131"/>
      <c r="P34" s="1132"/>
      <c r="Q34" s="1136">
        <v>1535</v>
      </c>
      <c r="R34" s="1137"/>
      <c r="S34" s="1137"/>
      <c r="T34" s="1137"/>
      <c r="U34" s="1137"/>
      <c r="V34" s="1137">
        <v>1326</v>
      </c>
      <c r="W34" s="1137"/>
      <c r="X34" s="1137"/>
      <c r="Y34" s="1137"/>
      <c r="Z34" s="1137"/>
      <c r="AA34" s="1137">
        <v>209</v>
      </c>
      <c r="AB34" s="1137"/>
      <c r="AC34" s="1137"/>
      <c r="AD34" s="1137"/>
      <c r="AE34" s="1138"/>
      <c r="AF34" s="1112">
        <v>648</v>
      </c>
      <c r="AG34" s="1113"/>
      <c r="AH34" s="1113"/>
      <c r="AI34" s="1113"/>
      <c r="AJ34" s="1114"/>
      <c r="AK34" s="1073">
        <v>1460</v>
      </c>
      <c r="AL34" s="1064"/>
      <c r="AM34" s="1064"/>
      <c r="AN34" s="1064"/>
      <c r="AO34" s="1064"/>
      <c r="AP34" s="1064">
        <v>8190</v>
      </c>
      <c r="AQ34" s="1064"/>
      <c r="AR34" s="1064"/>
      <c r="AS34" s="1064"/>
      <c r="AT34" s="1064"/>
      <c r="AU34" s="1064">
        <v>4038</v>
      </c>
      <c r="AV34" s="1064"/>
      <c r="AW34" s="1064"/>
      <c r="AX34" s="1064"/>
      <c r="AY34" s="1064"/>
      <c r="AZ34" s="1135" t="s">
        <v>585</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412</v>
      </c>
      <c r="C35" s="1131"/>
      <c r="D35" s="1131"/>
      <c r="E35" s="1131"/>
      <c r="F35" s="1131"/>
      <c r="G35" s="1131"/>
      <c r="H35" s="1131"/>
      <c r="I35" s="1131"/>
      <c r="J35" s="1131"/>
      <c r="K35" s="1131"/>
      <c r="L35" s="1131"/>
      <c r="M35" s="1131"/>
      <c r="N35" s="1131"/>
      <c r="O35" s="1131"/>
      <c r="P35" s="1132"/>
      <c r="Q35" s="1136">
        <v>87</v>
      </c>
      <c r="R35" s="1137"/>
      <c r="S35" s="1137"/>
      <c r="T35" s="1137"/>
      <c r="U35" s="1137"/>
      <c r="V35" s="1137">
        <v>88</v>
      </c>
      <c r="W35" s="1137"/>
      <c r="X35" s="1137"/>
      <c r="Y35" s="1137"/>
      <c r="Z35" s="1137"/>
      <c r="AA35" s="1137">
        <v>-1</v>
      </c>
      <c r="AB35" s="1137"/>
      <c r="AC35" s="1137"/>
      <c r="AD35" s="1137"/>
      <c r="AE35" s="1138"/>
      <c r="AF35" s="1112">
        <v>41</v>
      </c>
      <c r="AG35" s="1113"/>
      <c r="AH35" s="1113"/>
      <c r="AI35" s="1113"/>
      <c r="AJ35" s="1114"/>
      <c r="AK35" s="1073">
        <v>44</v>
      </c>
      <c r="AL35" s="1064"/>
      <c r="AM35" s="1064"/>
      <c r="AN35" s="1064"/>
      <c r="AO35" s="1064"/>
      <c r="AP35" s="1064">
        <v>663</v>
      </c>
      <c r="AQ35" s="1064"/>
      <c r="AR35" s="1064"/>
      <c r="AS35" s="1064"/>
      <c r="AT35" s="1064"/>
      <c r="AU35" s="1064">
        <v>395</v>
      </c>
      <c r="AV35" s="1064"/>
      <c r="AW35" s="1064"/>
      <c r="AX35" s="1064"/>
      <c r="AY35" s="1064"/>
      <c r="AZ35" s="1135" t="s">
        <v>585</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413</v>
      </c>
      <c r="C36" s="1131"/>
      <c r="D36" s="1131"/>
      <c r="E36" s="1131"/>
      <c r="F36" s="1131"/>
      <c r="G36" s="1131"/>
      <c r="H36" s="1131"/>
      <c r="I36" s="1131"/>
      <c r="J36" s="1131"/>
      <c r="K36" s="1131"/>
      <c r="L36" s="1131"/>
      <c r="M36" s="1131"/>
      <c r="N36" s="1131"/>
      <c r="O36" s="1131"/>
      <c r="P36" s="1132"/>
      <c r="Q36" s="1136">
        <v>63</v>
      </c>
      <c r="R36" s="1137"/>
      <c r="S36" s="1137"/>
      <c r="T36" s="1137"/>
      <c r="U36" s="1137"/>
      <c r="V36" s="1137">
        <v>63</v>
      </c>
      <c r="W36" s="1137"/>
      <c r="X36" s="1137"/>
      <c r="Y36" s="1137"/>
      <c r="Z36" s="1137"/>
      <c r="AA36" s="1137" t="s">
        <v>606</v>
      </c>
      <c r="AB36" s="1137"/>
      <c r="AC36" s="1137"/>
      <c r="AD36" s="1137"/>
      <c r="AE36" s="1138"/>
      <c r="AF36" s="1112" t="s">
        <v>606</v>
      </c>
      <c r="AG36" s="1113"/>
      <c r="AH36" s="1113"/>
      <c r="AI36" s="1113"/>
      <c r="AJ36" s="1114"/>
      <c r="AK36" s="1073">
        <v>45</v>
      </c>
      <c r="AL36" s="1064"/>
      <c r="AM36" s="1064"/>
      <c r="AN36" s="1064"/>
      <c r="AO36" s="1064"/>
      <c r="AP36" s="1064">
        <v>469</v>
      </c>
      <c r="AQ36" s="1064"/>
      <c r="AR36" s="1064"/>
      <c r="AS36" s="1064"/>
      <c r="AT36" s="1064"/>
      <c r="AU36" s="1064">
        <v>430</v>
      </c>
      <c r="AV36" s="1064"/>
      <c r="AW36" s="1064"/>
      <c r="AX36" s="1064"/>
      <c r="AY36" s="1064"/>
      <c r="AZ36" s="1135" t="s">
        <v>585</v>
      </c>
      <c r="BA36" s="1135"/>
      <c r="BB36" s="1135"/>
      <c r="BC36" s="1135"/>
      <c r="BD36" s="1135"/>
      <c r="BE36" s="1125" t="s">
        <v>414</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t="s">
        <v>415</v>
      </c>
      <c r="C37" s="1131"/>
      <c r="D37" s="1131"/>
      <c r="E37" s="1131"/>
      <c r="F37" s="1131"/>
      <c r="G37" s="1131"/>
      <c r="H37" s="1131"/>
      <c r="I37" s="1131"/>
      <c r="J37" s="1131"/>
      <c r="K37" s="1131"/>
      <c r="L37" s="1131"/>
      <c r="M37" s="1131"/>
      <c r="N37" s="1131"/>
      <c r="O37" s="1131"/>
      <c r="P37" s="1132"/>
      <c r="Q37" s="1136">
        <v>32</v>
      </c>
      <c r="R37" s="1137"/>
      <c r="S37" s="1137"/>
      <c r="T37" s="1137"/>
      <c r="U37" s="1137"/>
      <c r="V37" s="1137">
        <v>32</v>
      </c>
      <c r="W37" s="1137"/>
      <c r="X37" s="1137"/>
      <c r="Y37" s="1137"/>
      <c r="Z37" s="1137"/>
      <c r="AA37" s="1137" t="s">
        <v>607</v>
      </c>
      <c r="AB37" s="1137"/>
      <c r="AC37" s="1137"/>
      <c r="AD37" s="1137"/>
      <c r="AE37" s="1138"/>
      <c r="AF37" s="1112" t="s">
        <v>606</v>
      </c>
      <c r="AG37" s="1113"/>
      <c r="AH37" s="1113"/>
      <c r="AI37" s="1113"/>
      <c r="AJ37" s="1114"/>
      <c r="AK37" s="1073">
        <v>22</v>
      </c>
      <c r="AL37" s="1064"/>
      <c r="AM37" s="1064"/>
      <c r="AN37" s="1064"/>
      <c r="AO37" s="1064"/>
      <c r="AP37" s="1064">
        <v>224</v>
      </c>
      <c r="AQ37" s="1064"/>
      <c r="AR37" s="1064"/>
      <c r="AS37" s="1064"/>
      <c r="AT37" s="1064"/>
      <c r="AU37" s="1064">
        <v>214</v>
      </c>
      <c r="AV37" s="1064"/>
      <c r="AW37" s="1064"/>
      <c r="AX37" s="1064"/>
      <c r="AY37" s="1064"/>
      <c r="AZ37" s="1135" t="s">
        <v>589</v>
      </c>
      <c r="BA37" s="1135"/>
      <c r="BB37" s="1135"/>
      <c r="BC37" s="1135"/>
      <c r="BD37" s="1135"/>
      <c r="BE37" s="1125" t="s">
        <v>414</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t="s">
        <v>416</v>
      </c>
      <c r="C38" s="1131"/>
      <c r="D38" s="1131"/>
      <c r="E38" s="1131"/>
      <c r="F38" s="1131"/>
      <c r="G38" s="1131"/>
      <c r="H38" s="1131"/>
      <c r="I38" s="1131"/>
      <c r="J38" s="1131"/>
      <c r="K38" s="1131"/>
      <c r="L38" s="1131"/>
      <c r="M38" s="1131"/>
      <c r="N38" s="1131"/>
      <c r="O38" s="1131"/>
      <c r="P38" s="1132"/>
      <c r="Q38" s="1136">
        <v>37</v>
      </c>
      <c r="R38" s="1137"/>
      <c r="S38" s="1137"/>
      <c r="T38" s="1137"/>
      <c r="U38" s="1137"/>
      <c r="V38" s="1137">
        <v>37</v>
      </c>
      <c r="W38" s="1137"/>
      <c r="X38" s="1137"/>
      <c r="Y38" s="1137"/>
      <c r="Z38" s="1137"/>
      <c r="AA38" s="1137" t="s">
        <v>608</v>
      </c>
      <c r="AB38" s="1137"/>
      <c r="AC38" s="1137"/>
      <c r="AD38" s="1137"/>
      <c r="AE38" s="1138"/>
      <c r="AF38" s="1112" t="s">
        <v>606</v>
      </c>
      <c r="AG38" s="1113"/>
      <c r="AH38" s="1113"/>
      <c r="AI38" s="1113"/>
      <c r="AJ38" s="1114"/>
      <c r="AK38" s="1073">
        <v>26</v>
      </c>
      <c r="AL38" s="1064"/>
      <c r="AM38" s="1064"/>
      <c r="AN38" s="1064"/>
      <c r="AO38" s="1064"/>
      <c r="AP38" s="1064">
        <v>131</v>
      </c>
      <c r="AQ38" s="1064"/>
      <c r="AR38" s="1064"/>
      <c r="AS38" s="1064"/>
      <c r="AT38" s="1064"/>
      <c r="AU38" s="1064">
        <v>131</v>
      </c>
      <c r="AV38" s="1064"/>
      <c r="AW38" s="1064"/>
      <c r="AX38" s="1064"/>
      <c r="AY38" s="1064"/>
      <c r="AZ38" s="1135" t="s">
        <v>589</v>
      </c>
      <c r="BA38" s="1135"/>
      <c r="BB38" s="1135"/>
      <c r="BC38" s="1135"/>
      <c r="BD38" s="1135"/>
      <c r="BE38" s="1125" t="s">
        <v>414</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t="s">
        <v>417</v>
      </c>
      <c r="C39" s="1131"/>
      <c r="D39" s="1131"/>
      <c r="E39" s="1131"/>
      <c r="F39" s="1131"/>
      <c r="G39" s="1131"/>
      <c r="H39" s="1131"/>
      <c r="I39" s="1131"/>
      <c r="J39" s="1131"/>
      <c r="K39" s="1131"/>
      <c r="L39" s="1131"/>
      <c r="M39" s="1131"/>
      <c r="N39" s="1131"/>
      <c r="O39" s="1131"/>
      <c r="P39" s="1132"/>
      <c r="Q39" s="1136">
        <v>183</v>
      </c>
      <c r="R39" s="1137"/>
      <c r="S39" s="1137"/>
      <c r="T39" s="1137"/>
      <c r="U39" s="1137"/>
      <c r="V39" s="1137">
        <v>182</v>
      </c>
      <c r="W39" s="1137"/>
      <c r="X39" s="1137"/>
      <c r="Y39" s="1137"/>
      <c r="Z39" s="1137"/>
      <c r="AA39" s="1137">
        <v>1</v>
      </c>
      <c r="AB39" s="1137"/>
      <c r="AC39" s="1137"/>
      <c r="AD39" s="1137"/>
      <c r="AE39" s="1138"/>
      <c r="AF39" s="1112">
        <v>1</v>
      </c>
      <c r="AG39" s="1113"/>
      <c r="AH39" s="1113"/>
      <c r="AI39" s="1113"/>
      <c r="AJ39" s="1114"/>
      <c r="AK39" s="1073">
        <v>50</v>
      </c>
      <c r="AL39" s="1064"/>
      <c r="AM39" s="1064"/>
      <c r="AN39" s="1064"/>
      <c r="AO39" s="1064"/>
      <c r="AP39" s="1064">
        <v>638</v>
      </c>
      <c r="AQ39" s="1064"/>
      <c r="AR39" s="1064"/>
      <c r="AS39" s="1064"/>
      <c r="AT39" s="1064"/>
      <c r="AU39" s="1064">
        <v>638</v>
      </c>
      <c r="AV39" s="1064"/>
      <c r="AW39" s="1064"/>
      <c r="AX39" s="1064"/>
      <c r="AY39" s="1064"/>
      <c r="AZ39" s="1139" t="s">
        <v>589</v>
      </c>
      <c r="BA39" s="1135"/>
      <c r="BB39" s="1135"/>
      <c r="BC39" s="1135"/>
      <c r="BD39" s="1135"/>
      <c r="BE39" s="1125" t="s">
        <v>414</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391</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2323</v>
      </c>
      <c r="AG63" s="1052"/>
      <c r="AH63" s="1052"/>
      <c r="AI63" s="1052"/>
      <c r="AJ63" s="1123"/>
      <c r="AK63" s="1124"/>
      <c r="AL63" s="1056"/>
      <c r="AM63" s="1056"/>
      <c r="AN63" s="1056"/>
      <c r="AO63" s="1056"/>
      <c r="AP63" s="1052">
        <v>12595</v>
      </c>
      <c r="AQ63" s="1052"/>
      <c r="AR63" s="1052"/>
      <c r="AS63" s="1052"/>
      <c r="AT63" s="1052"/>
      <c r="AU63" s="1052">
        <v>6434</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399</v>
      </c>
      <c r="AL66" s="1089"/>
      <c r="AM66" s="1089"/>
      <c r="AN66" s="1089"/>
      <c r="AO66" s="1090"/>
      <c r="AP66" s="1094" t="s">
        <v>426</v>
      </c>
      <c r="AQ66" s="1095"/>
      <c r="AR66" s="1095"/>
      <c r="AS66" s="1095"/>
      <c r="AT66" s="1096"/>
      <c r="AU66" s="1094" t="s">
        <v>427</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590</v>
      </c>
      <c r="C68" s="1079"/>
      <c r="D68" s="1079"/>
      <c r="E68" s="1079"/>
      <c r="F68" s="1079"/>
      <c r="G68" s="1079"/>
      <c r="H68" s="1079"/>
      <c r="I68" s="1079"/>
      <c r="J68" s="1079"/>
      <c r="K68" s="1079"/>
      <c r="L68" s="1079"/>
      <c r="M68" s="1079"/>
      <c r="N68" s="1079"/>
      <c r="O68" s="1079"/>
      <c r="P68" s="1080"/>
      <c r="Q68" s="1081">
        <v>3130</v>
      </c>
      <c r="R68" s="1075"/>
      <c r="S68" s="1075"/>
      <c r="T68" s="1075"/>
      <c r="U68" s="1075"/>
      <c r="V68" s="1075">
        <v>3057</v>
      </c>
      <c r="W68" s="1075"/>
      <c r="X68" s="1075"/>
      <c r="Y68" s="1075"/>
      <c r="Z68" s="1075"/>
      <c r="AA68" s="1075">
        <v>73</v>
      </c>
      <c r="AB68" s="1075"/>
      <c r="AC68" s="1075"/>
      <c r="AD68" s="1075"/>
      <c r="AE68" s="1075"/>
      <c r="AF68" s="1075">
        <v>42</v>
      </c>
      <c r="AG68" s="1075"/>
      <c r="AH68" s="1075"/>
      <c r="AI68" s="1075"/>
      <c r="AJ68" s="1075"/>
      <c r="AK68" s="1075" t="s">
        <v>585</v>
      </c>
      <c r="AL68" s="1075"/>
      <c r="AM68" s="1075"/>
      <c r="AN68" s="1075"/>
      <c r="AO68" s="1075"/>
      <c r="AP68" s="1075">
        <v>125</v>
      </c>
      <c r="AQ68" s="1075"/>
      <c r="AR68" s="1075"/>
      <c r="AS68" s="1075"/>
      <c r="AT68" s="1075"/>
      <c r="AU68" s="1075">
        <v>89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591</v>
      </c>
      <c r="C69" s="1068"/>
      <c r="D69" s="1068"/>
      <c r="E69" s="1068"/>
      <c r="F69" s="1068"/>
      <c r="G69" s="1068"/>
      <c r="H69" s="1068"/>
      <c r="I69" s="1068"/>
      <c r="J69" s="1068"/>
      <c r="K69" s="1068"/>
      <c r="L69" s="1068"/>
      <c r="M69" s="1068"/>
      <c r="N69" s="1068"/>
      <c r="O69" s="1068"/>
      <c r="P69" s="1069"/>
      <c r="Q69" s="1070">
        <v>191</v>
      </c>
      <c r="R69" s="1064"/>
      <c r="S69" s="1064"/>
      <c r="T69" s="1064"/>
      <c r="U69" s="1064"/>
      <c r="V69" s="1064">
        <v>178</v>
      </c>
      <c r="W69" s="1064"/>
      <c r="X69" s="1064"/>
      <c r="Y69" s="1064"/>
      <c r="Z69" s="1064"/>
      <c r="AA69" s="1064">
        <v>13</v>
      </c>
      <c r="AB69" s="1064"/>
      <c r="AC69" s="1064"/>
      <c r="AD69" s="1064"/>
      <c r="AE69" s="1064"/>
      <c r="AF69" s="1064">
        <v>13</v>
      </c>
      <c r="AG69" s="1064"/>
      <c r="AH69" s="1064"/>
      <c r="AI69" s="1064"/>
      <c r="AJ69" s="1064"/>
      <c r="AK69" s="1064" t="s">
        <v>585</v>
      </c>
      <c r="AL69" s="1064"/>
      <c r="AM69" s="1064"/>
      <c r="AN69" s="1064"/>
      <c r="AO69" s="1064"/>
      <c r="AP69" s="1064" t="s">
        <v>588</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592</v>
      </c>
      <c r="C70" s="1068"/>
      <c r="D70" s="1068"/>
      <c r="E70" s="1068"/>
      <c r="F70" s="1068"/>
      <c r="G70" s="1068"/>
      <c r="H70" s="1068"/>
      <c r="I70" s="1068"/>
      <c r="J70" s="1068"/>
      <c r="K70" s="1068"/>
      <c r="L70" s="1068"/>
      <c r="M70" s="1068"/>
      <c r="N70" s="1068"/>
      <c r="O70" s="1068"/>
      <c r="P70" s="1069"/>
      <c r="Q70" s="1070">
        <v>10853</v>
      </c>
      <c r="R70" s="1064"/>
      <c r="S70" s="1064"/>
      <c r="T70" s="1064"/>
      <c r="U70" s="1064"/>
      <c r="V70" s="1064">
        <v>10553</v>
      </c>
      <c r="W70" s="1064"/>
      <c r="X70" s="1064"/>
      <c r="Y70" s="1064"/>
      <c r="Z70" s="1064"/>
      <c r="AA70" s="1064">
        <v>300</v>
      </c>
      <c r="AB70" s="1064"/>
      <c r="AC70" s="1064"/>
      <c r="AD70" s="1064"/>
      <c r="AE70" s="1064"/>
      <c r="AF70" s="1064">
        <v>300</v>
      </c>
      <c r="AG70" s="1064"/>
      <c r="AH70" s="1064"/>
      <c r="AI70" s="1064"/>
      <c r="AJ70" s="1064"/>
      <c r="AK70" s="1064">
        <v>81</v>
      </c>
      <c r="AL70" s="1064"/>
      <c r="AM70" s="1064"/>
      <c r="AN70" s="1064"/>
      <c r="AO70" s="1064"/>
      <c r="AP70" s="1064" t="s">
        <v>585</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593</v>
      </c>
      <c r="C71" s="1068"/>
      <c r="D71" s="1068"/>
      <c r="E71" s="1068"/>
      <c r="F71" s="1068"/>
      <c r="G71" s="1068"/>
      <c r="H71" s="1068"/>
      <c r="I71" s="1068"/>
      <c r="J71" s="1068"/>
      <c r="K71" s="1068"/>
      <c r="L71" s="1068"/>
      <c r="M71" s="1068"/>
      <c r="N71" s="1068"/>
      <c r="O71" s="1068"/>
      <c r="P71" s="1069"/>
      <c r="Q71" s="1070">
        <v>99</v>
      </c>
      <c r="R71" s="1064"/>
      <c r="S71" s="1064"/>
      <c r="T71" s="1064"/>
      <c r="U71" s="1064"/>
      <c r="V71" s="1064">
        <v>95</v>
      </c>
      <c r="W71" s="1064"/>
      <c r="X71" s="1064"/>
      <c r="Y71" s="1064"/>
      <c r="Z71" s="1064"/>
      <c r="AA71" s="1064">
        <v>4</v>
      </c>
      <c r="AB71" s="1064"/>
      <c r="AC71" s="1064"/>
      <c r="AD71" s="1064"/>
      <c r="AE71" s="1064"/>
      <c r="AF71" s="1064">
        <v>4</v>
      </c>
      <c r="AG71" s="1064"/>
      <c r="AH71" s="1064"/>
      <c r="AI71" s="1064"/>
      <c r="AJ71" s="1064"/>
      <c r="AK71" s="1064">
        <v>8</v>
      </c>
      <c r="AL71" s="1064"/>
      <c r="AM71" s="1064"/>
      <c r="AN71" s="1064"/>
      <c r="AO71" s="1064"/>
      <c r="AP71" s="1064" t="s">
        <v>585</v>
      </c>
      <c r="AQ71" s="1064"/>
      <c r="AR71" s="1064"/>
      <c r="AS71" s="1064"/>
      <c r="AT71" s="1064"/>
      <c r="AU71" s="1064" t="s">
        <v>585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594</v>
      </c>
      <c r="C72" s="1068"/>
      <c r="D72" s="1068"/>
      <c r="E72" s="1068"/>
      <c r="F72" s="1068"/>
      <c r="G72" s="1068"/>
      <c r="H72" s="1068"/>
      <c r="I72" s="1068"/>
      <c r="J72" s="1068"/>
      <c r="K72" s="1068"/>
      <c r="L72" s="1068"/>
      <c r="M72" s="1068"/>
      <c r="N72" s="1068"/>
      <c r="O72" s="1068"/>
      <c r="P72" s="1069"/>
      <c r="Q72" s="1070">
        <v>195</v>
      </c>
      <c r="R72" s="1064"/>
      <c r="S72" s="1064"/>
      <c r="T72" s="1064"/>
      <c r="U72" s="1064"/>
      <c r="V72" s="1064">
        <v>193</v>
      </c>
      <c r="W72" s="1064"/>
      <c r="X72" s="1064"/>
      <c r="Y72" s="1064"/>
      <c r="Z72" s="1064"/>
      <c r="AA72" s="1064">
        <v>2</v>
      </c>
      <c r="AB72" s="1064"/>
      <c r="AC72" s="1064"/>
      <c r="AD72" s="1064"/>
      <c r="AE72" s="1064"/>
      <c r="AF72" s="1064">
        <v>2</v>
      </c>
      <c r="AG72" s="1064"/>
      <c r="AH72" s="1064"/>
      <c r="AI72" s="1064"/>
      <c r="AJ72" s="1064"/>
      <c r="AK72" s="1064">
        <v>8</v>
      </c>
      <c r="AL72" s="1064"/>
      <c r="AM72" s="1064"/>
      <c r="AN72" s="1064"/>
      <c r="AO72" s="1064"/>
      <c r="AP72" s="1064" t="s">
        <v>585</v>
      </c>
      <c r="AQ72" s="1064"/>
      <c r="AR72" s="1064"/>
      <c r="AS72" s="1064"/>
      <c r="AT72" s="1064"/>
      <c r="AU72" s="1064" t="s">
        <v>585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595</v>
      </c>
      <c r="C73" s="1068"/>
      <c r="D73" s="1068"/>
      <c r="E73" s="1068"/>
      <c r="F73" s="1068"/>
      <c r="G73" s="1068"/>
      <c r="H73" s="1068"/>
      <c r="I73" s="1068"/>
      <c r="J73" s="1068"/>
      <c r="K73" s="1068"/>
      <c r="L73" s="1068"/>
      <c r="M73" s="1068"/>
      <c r="N73" s="1068"/>
      <c r="O73" s="1068"/>
      <c r="P73" s="1069"/>
      <c r="Q73" s="1070">
        <v>162325</v>
      </c>
      <c r="R73" s="1064"/>
      <c r="S73" s="1064"/>
      <c r="T73" s="1064"/>
      <c r="U73" s="1064"/>
      <c r="V73" s="1064">
        <v>158539</v>
      </c>
      <c r="W73" s="1064"/>
      <c r="X73" s="1064"/>
      <c r="Y73" s="1064"/>
      <c r="Z73" s="1064"/>
      <c r="AA73" s="1064">
        <v>3786</v>
      </c>
      <c r="AB73" s="1064"/>
      <c r="AC73" s="1064"/>
      <c r="AD73" s="1064"/>
      <c r="AE73" s="1064"/>
      <c r="AF73" s="1064">
        <v>3786</v>
      </c>
      <c r="AG73" s="1064"/>
      <c r="AH73" s="1064"/>
      <c r="AI73" s="1064"/>
      <c r="AJ73" s="1064"/>
      <c r="AK73" s="1064" t="s">
        <v>585</v>
      </c>
      <c r="AL73" s="1064"/>
      <c r="AM73" s="1064"/>
      <c r="AN73" s="1064"/>
      <c r="AO73" s="1064"/>
      <c r="AP73" s="1064" t="s">
        <v>585</v>
      </c>
      <c r="AQ73" s="1064"/>
      <c r="AR73" s="1064"/>
      <c r="AS73" s="1064"/>
      <c r="AT73" s="1064"/>
      <c r="AU73" s="1064" t="s">
        <v>585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391</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4178</v>
      </c>
      <c r="AG88" s="1052"/>
      <c r="AH88" s="1052"/>
      <c r="AI88" s="1052"/>
      <c r="AJ88" s="1052"/>
      <c r="AK88" s="1056"/>
      <c r="AL88" s="1056"/>
      <c r="AM88" s="1056"/>
      <c r="AN88" s="1056"/>
      <c r="AO88" s="1056"/>
      <c r="AP88" s="1052">
        <v>125</v>
      </c>
      <c r="AQ88" s="1052"/>
      <c r="AR88" s="1052"/>
      <c r="AS88" s="1052"/>
      <c r="AT88" s="1052"/>
      <c r="AU88" s="1052">
        <v>89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283</v>
      </c>
      <c r="CS102" s="1044"/>
      <c r="CT102" s="1044"/>
      <c r="CU102" s="1044"/>
      <c r="CV102" s="1045"/>
      <c r="CW102" s="1043" t="s">
        <v>585</v>
      </c>
      <c r="CX102" s="1044"/>
      <c r="CY102" s="1044"/>
      <c r="CZ102" s="1044"/>
      <c r="DA102" s="1045"/>
      <c r="DB102" s="1043" t="s">
        <v>585</v>
      </c>
      <c r="DC102" s="1044"/>
      <c r="DD102" s="1044"/>
      <c r="DE102" s="1044"/>
      <c r="DF102" s="1045"/>
      <c r="DG102" s="1043" t="s">
        <v>585</v>
      </c>
      <c r="DH102" s="1044"/>
      <c r="DI102" s="1044"/>
      <c r="DJ102" s="1044"/>
      <c r="DK102" s="1045"/>
      <c r="DL102" s="1043" t="s">
        <v>518</v>
      </c>
      <c r="DM102" s="1044"/>
      <c r="DN102" s="1044"/>
      <c r="DO102" s="1044"/>
      <c r="DP102" s="1045"/>
      <c r="DQ102" s="1043" t="s">
        <v>518</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308</v>
      </c>
      <c r="AG109" s="987"/>
      <c r="AH109" s="987"/>
      <c r="AI109" s="987"/>
      <c r="AJ109" s="988"/>
      <c r="AK109" s="989" t="s">
        <v>307</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308</v>
      </c>
      <c r="BW109" s="987"/>
      <c r="BX109" s="987"/>
      <c r="BY109" s="987"/>
      <c r="BZ109" s="988"/>
      <c r="CA109" s="989" t="s">
        <v>307</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308</v>
      </c>
      <c r="DM109" s="987"/>
      <c r="DN109" s="987"/>
      <c r="DO109" s="987"/>
      <c r="DP109" s="988"/>
      <c r="DQ109" s="989" t="s">
        <v>307</v>
      </c>
      <c r="DR109" s="987"/>
      <c r="DS109" s="987"/>
      <c r="DT109" s="987"/>
      <c r="DU109" s="988"/>
      <c r="DV109" s="989" t="s">
        <v>438</v>
      </c>
      <c r="DW109" s="987"/>
      <c r="DX109" s="987"/>
      <c r="DY109" s="987"/>
      <c r="DZ109" s="1018"/>
    </row>
    <row r="110" spans="1:131" s="247" customFormat="1" ht="26.25" customHeight="1" x14ac:dyDescent="0.2">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3358648</v>
      </c>
      <c r="AB110" s="980"/>
      <c r="AC110" s="980"/>
      <c r="AD110" s="980"/>
      <c r="AE110" s="981"/>
      <c r="AF110" s="982">
        <v>3221255</v>
      </c>
      <c r="AG110" s="980"/>
      <c r="AH110" s="980"/>
      <c r="AI110" s="980"/>
      <c r="AJ110" s="981"/>
      <c r="AK110" s="982">
        <v>3116532</v>
      </c>
      <c r="AL110" s="980"/>
      <c r="AM110" s="980"/>
      <c r="AN110" s="980"/>
      <c r="AO110" s="981"/>
      <c r="AP110" s="983">
        <v>21.4</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39413981</v>
      </c>
      <c r="BR110" s="927"/>
      <c r="BS110" s="927"/>
      <c r="BT110" s="927"/>
      <c r="BU110" s="927"/>
      <c r="BV110" s="927">
        <v>42397059</v>
      </c>
      <c r="BW110" s="927"/>
      <c r="BX110" s="927"/>
      <c r="BY110" s="927"/>
      <c r="BZ110" s="927"/>
      <c r="CA110" s="927">
        <v>45106413</v>
      </c>
      <c r="CB110" s="927"/>
      <c r="CC110" s="927"/>
      <c r="CD110" s="927"/>
      <c r="CE110" s="927"/>
      <c r="CF110" s="951">
        <v>310.3</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129</v>
      </c>
      <c r="DM110" s="927"/>
      <c r="DN110" s="927"/>
      <c r="DO110" s="927"/>
      <c r="DP110" s="927"/>
      <c r="DQ110" s="927" t="s">
        <v>129</v>
      </c>
      <c r="DR110" s="927"/>
      <c r="DS110" s="927"/>
      <c r="DT110" s="927"/>
      <c r="DU110" s="927"/>
      <c r="DV110" s="928" t="s">
        <v>128</v>
      </c>
      <c r="DW110" s="928"/>
      <c r="DX110" s="928"/>
      <c r="DY110" s="928"/>
      <c r="DZ110" s="929"/>
    </row>
    <row r="111" spans="1:131" s="247" customFormat="1" ht="26.25" customHeight="1" x14ac:dyDescent="0.2">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445</v>
      </c>
      <c r="AB111" s="1008"/>
      <c r="AC111" s="1008"/>
      <c r="AD111" s="1008"/>
      <c r="AE111" s="1009"/>
      <c r="AF111" s="1010" t="s">
        <v>129</v>
      </c>
      <c r="AG111" s="1008"/>
      <c r="AH111" s="1008"/>
      <c r="AI111" s="1008"/>
      <c r="AJ111" s="1009"/>
      <c r="AK111" s="1010" t="s">
        <v>445</v>
      </c>
      <c r="AL111" s="1008"/>
      <c r="AM111" s="1008"/>
      <c r="AN111" s="1008"/>
      <c r="AO111" s="1009"/>
      <c r="AP111" s="1011" t="s">
        <v>128</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55212</v>
      </c>
      <c r="BR111" s="899"/>
      <c r="BS111" s="899"/>
      <c r="BT111" s="899"/>
      <c r="BU111" s="899"/>
      <c r="BV111" s="899">
        <v>37081</v>
      </c>
      <c r="BW111" s="899"/>
      <c r="BX111" s="899"/>
      <c r="BY111" s="899"/>
      <c r="BZ111" s="899"/>
      <c r="CA111" s="899">
        <v>26731</v>
      </c>
      <c r="CB111" s="899"/>
      <c r="CC111" s="899"/>
      <c r="CD111" s="899"/>
      <c r="CE111" s="899"/>
      <c r="CF111" s="960">
        <v>0.2</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445</v>
      </c>
      <c r="DH111" s="899"/>
      <c r="DI111" s="899"/>
      <c r="DJ111" s="899"/>
      <c r="DK111" s="899"/>
      <c r="DL111" s="899" t="s">
        <v>129</v>
      </c>
      <c r="DM111" s="899"/>
      <c r="DN111" s="899"/>
      <c r="DO111" s="899"/>
      <c r="DP111" s="899"/>
      <c r="DQ111" s="899" t="s">
        <v>445</v>
      </c>
      <c r="DR111" s="899"/>
      <c r="DS111" s="899"/>
      <c r="DT111" s="899"/>
      <c r="DU111" s="899"/>
      <c r="DV111" s="876" t="s">
        <v>445</v>
      </c>
      <c r="DW111" s="876"/>
      <c r="DX111" s="876"/>
      <c r="DY111" s="876"/>
      <c r="DZ111" s="877"/>
    </row>
    <row r="112" spans="1:131" s="247" customFormat="1" ht="26.25" customHeight="1" x14ac:dyDescent="0.2">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450</v>
      </c>
      <c r="AB112" s="862"/>
      <c r="AC112" s="862"/>
      <c r="AD112" s="862"/>
      <c r="AE112" s="863"/>
      <c r="AF112" s="864" t="s">
        <v>445</v>
      </c>
      <c r="AG112" s="862"/>
      <c r="AH112" s="862"/>
      <c r="AI112" s="862"/>
      <c r="AJ112" s="863"/>
      <c r="AK112" s="864" t="s">
        <v>445</v>
      </c>
      <c r="AL112" s="862"/>
      <c r="AM112" s="862"/>
      <c r="AN112" s="862"/>
      <c r="AO112" s="863"/>
      <c r="AP112" s="909" t="s">
        <v>129</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7381507</v>
      </c>
      <c r="BR112" s="899"/>
      <c r="BS112" s="899"/>
      <c r="BT112" s="899"/>
      <c r="BU112" s="899"/>
      <c r="BV112" s="899">
        <v>6825302</v>
      </c>
      <c r="BW112" s="899"/>
      <c r="BX112" s="899"/>
      <c r="BY112" s="899"/>
      <c r="BZ112" s="899"/>
      <c r="CA112" s="899">
        <v>6432716</v>
      </c>
      <c r="CB112" s="899"/>
      <c r="CC112" s="899"/>
      <c r="CD112" s="899"/>
      <c r="CE112" s="899"/>
      <c r="CF112" s="960">
        <v>44.3</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129</v>
      </c>
      <c r="DR112" s="899"/>
      <c r="DS112" s="899"/>
      <c r="DT112" s="899"/>
      <c r="DU112" s="899"/>
      <c r="DV112" s="876" t="s">
        <v>129</v>
      </c>
      <c r="DW112" s="876"/>
      <c r="DX112" s="876"/>
      <c r="DY112" s="876"/>
      <c r="DZ112" s="877"/>
    </row>
    <row r="113" spans="1:130" s="247" customFormat="1" ht="26.25" customHeight="1" x14ac:dyDescent="0.2">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842482</v>
      </c>
      <c r="AB113" s="1008"/>
      <c r="AC113" s="1008"/>
      <c r="AD113" s="1008"/>
      <c r="AE113" s="1009"/>
      <c r="AF113" s="1010">
        <v>676716</v>
      </c>
      <c r="AG113" s="1008"/>
      <c r="AH113" s="1008"/>
      <c r="AI113" s="1008"/>
      <c r="AJ113" s="1009"/>
      <c r="AK113" s="1010">
        <v>655117</v>
      </c>
      <c r="AL113" s="1008"/>
      <c r="AM113" s="1008"/>
      <c r="AN113" s="1008"/>
      <c r="AO113" s="1009"/>
      <c r="AP113" s="1011">
        <v>4.5</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134721</v>
      </c>
      <c r="BR113" s="899"/>
      <c r="BS113" s="899"/>
      <c r="BT113" s="899"/>
      <c r="BU113" s="899"/>
      <c r="BV113" s="899">
        <v>107985</v>
      </c>
      <c r="BW113" s="899"/>
      <c r="BX113" s="899"/>
      <c r="BY113" s="899"/>
      <c r="BZ113" s="899"/>
      <c r="CA113" s="899">
        <v>89142</v>
      </c>
      <c r="CB113" s="899"/>
      <c r="CC113" s="899"/>
      <c r="CD113" s="899"/>
      <c r="CE113" s="899"/>
      <c r="CF113" s="960">
        <v>0.6</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41282</v>
      </c>
      <c r="DH113" s="862"/>
      <c r="DI113" s="862"/>
      <c r="DJ113" s="862"/>
      <c r="DK113" s="863"/>
      <c r="DL113" s="864">
        <v>33771</v>
      </c>
      <c r="DM113" s="862"/>
      <c r="DN113" s="862"/>
      <c r="DO113" s="862"/>
      <c r="DP113" s="863"/>
      <c r="DQ113" s="864">
        <v>26731</v>
      </c>
      <c r="DR113" s="862"/>
      <c r="DS113" s="862"/>
      <c r="DT113" s="862"/>
      <c r="DU113" s="863"/>
      <c r="DV113" s="909">
        <v>0.2</v>
      </c>
      <c r="DW113" s="910"/>
      <c r="DX113" s="910"/>
      <c r="DY113" s="910"/>
      <c r="DZ113" s="911"/>
    </row>
    <row r="114" spans="1:130" s="247" customFormat="1" ht="26.25" customHeight="1" x14ac:dyDescent="0.2">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28416</v>
      </c>
      <c r="AB114" s="862"/>
      <c r="AC114" s="862"/>
      <c r="AD114" s="862"/>
      <c r="AE114" s="863"/>
      <c r="AF114" s="864">
        <v>28385</v>
      </c>
      <c r="AG114" s="862"/>
      <c r="AH114" s="862"/>
      <c r="AI114" s="862"/>
      <c r="AJ114" s="863"/>
      <c r="AK114" s="864">
        <v>20232</v>
      </c>
      <c r="AL114" s="862"/>
      <c r="AM114" s="862"/>
      <c r="AN114" s="862"/>
      <c r="AO114" s="863"/>
      <c r="AP114" s="909">
        <v>0.1</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4862036</v>
      </c>
      <c r="BR114" s="899"/>
      <c r="BS114" s="899"/>
      <c r="BT114" s="899"/>
      <c r="BU114" s="899"/>
      <c r="BV114" s="899">
        <v>4552359</v>
      </c>
      <c r="BW114" s="899"/>
      <c r="BX114" s="899"/>
      <c r="BY114" s="899"/>
      <c r="BZ114" s="899"/>
      <c r="CA114" s="899">
        <v>4437467</v>
      </c>
      <c r="CB114" s="899"/>
      <c r="CC114" s="899"/>
      <c r="CD114" s="899"/>
      <c r="CE114" s="899"/>
      <c r="CF114" s="960">
        <v>30.5</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445</v>
      </c>
      <c r="DH114" s="862"/>
      <c r="DI114" s="862"/>
      <c r="DJ114" s="862"/>
      <c r="DK114" s="863"/>
      <c r="DL114" s="864" t="s">
        <v>129</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x14ac:dyDescent="0.2">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20100</v>
      </c>
      <c r="AB115" s="1008"/>
      <c r="AC115" s="1008"/>
      <c r="AD115" s="1008"/>
      <c r="AE115" s="1009"/>
      <c r="AF115" s="1010">
        <v>19139</v>
      </c>
      <c r="AG115" s="1008"/>
      <c r="AH115" s="1008"/>
      <c r="AI115" s="1008"/>
      <c r="AJ115" s="1009"/>
      <c r="AK115" s="1010">
        <v>11002</v>
      </c>
      <c r="AL115" s="1008"/>
      <c r="AM115" s="1008"/>
      <c r="AN115" s="1008"/>
      <c r="AO115" s="1009"/>
      <c r="AP115" s="1011">
        <v>0.1</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129</v>
      </c>
      <c r="BW115" s="899"/>
      <c r="BX115" s="899"/>
      <c r="BY115" s="899"/>
      <c r="BZ115" s="899"/>
      <c r="CA115" s="899" t="s">
        <v>128</v>
      </c>
      <c r="CB115" s="899"/>
      <c r="CC115" s="899"/>
      <c r="CD115" s="899"/>
      <c r="CE115" s="899"/>
      <c r="CF115" s="960" t="s">
        <v>129</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445</v>
      </c>
      <c r="DM115" s="862"/>
      <c r="DN115" s="862"/>
      <c r="DO115" s="862"/>
      <c r="DP115" s="863"/>
      <c r="DQ115" s="864" t="s">
        <v>445</v>
      </c>
      <c r="DR115" s="862"/>
      <c r="DS115" s="862"/>
      <c r="DT115" s="862"/>
      <c r="DU115" s="863"/>
      <c r="DV115" s="909" t="s">
        <v>129</v>
      </c>
      <c r="DW115" s="910"/>
      <c r="DX115" s="910"/>
      <c r="DY115" s="910"/>
      <c r="DZ115" s="911"/>
    </row>
    <row r="116" spans="1:130" s="247" customFormat="1" ht="26.25" customHeight="1" x14ac:dyDescent="0.2">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216</v>
      </c>
      <c r="AB116" s="862"/>
      <c r="AC116" s="862"/>
      <c r="AD116" s="862"/>
      <c r="AE116" s="863"/>
      <c r="AF116" s="864">
        <v>144</v>
      </c>
      <c r="AG116" s="862"/>
      <c r="AH116" s="862"/>
      <c r="AI116" s="862"/>
      <c r="AJ116" s="863"/>
      <c r="AK116" s="864">
        <v>190</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129</v>
      </c>
      <c r="BW116" s="899"/>
      <c r="BX116" s="899"/>
      <c r="BY116" s="899"/>
      <c r="BZ116" s="899"/>
      <c r="CA116" s="899" t="s">
        <v>445</v>
      </c>
      <c r="CB116" s="899"/>
      <c r="CC116" s="899"/>
      <c r="CD116" s="899"/>
      <c r="CE116" s="899"/>
      <c r="CF116" s="960" t="s">
        <v>445</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13930</v>
      </c>
      <c r="DH116" s="862"/>
      <c r="DI116" s="862"/>
      <c r="DJ116" s="862"/>
      <c r="DK116" s="863"/>
      <c r="DL116" s="864">
        <v>3310</v>
      </c>
      <c r="DM116" s="862"/>
      <c r="DN116" s="862"/>
      <c r="DO116" s="862"/>
      <c r="DP116" s="863"/>
      <c r="DQ116" s="864" t="s">
        <v>129</v>
      </c>
      <c r="DR116" s="862"/>
      <c r="DS116" s="862"/>
      <c r="DT116" s="862"/>
      <c r="DU116" s="863"/>
      <c r="DV116" s="909" t="s">
        <v>445</v>
      </c>
      <c r="DW116" s="910"/>
      <c r="DX116" s="910"/>
      <c r="DY116" s="910"/>
      <c r="DZ116" s="911"/>
    </row>
    <row r="117" spans="1:130" s="247" customFormat="1" ht="26.25" customHeight="1" x14ac:dyDescent="0.2">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4249862</v>
      </c>
      <c r="AB117" s="994"/>
      <c r="AC117" s="994"/>
      <c r="AD117" s="994"/>
      <c r="AE117" s="995"/>
      <c r="AF117" s="996">
        <v>3945639</v>
      </c>
      <c r="AG117" s="994"/>
      <c r="AH117" s="994"/>
      <c r="AI117" s="994"/>
      <c r="AJ117" s="995"/>
      <c r="AK117" s="996">
        <v>3803073</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445</v>
      </c>
      <c r="BW117" s="899"/>
      <c r="BX117" s="899"/>
      <c r="BY117" s="899"/>
      <c r="BZ117" s="899"/>
      <c r="CA117" s="899" t="s">
        <v>129</v>
      </c>
      <c r="CB117" s="899"/>
      <c r="CC117" s="899"/>
      <c r="CD117" s="899"/>
      <c r="CE117" s="899"/>
      <c r="CF117" s="960" t="s">
        <v>445</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129</v>
      </c>
      <c r="DR117" s="862"/>
      <c r="DS117" s="862"/>
      <c r="DT117" s="862"/>
      <c r="DU117" s="863"/>
      <c r="DV117" s="909" t="s">
        <v>445</v>
      </c>
      <c r="DW117" s="910"/>
      <c r="DX117" s="910"/>
      <c r="DY117" s="910"/>
      <c r="DZ117" s="911"/>
    </row>
    <row r="118" spans="1:130" s="247" customFormat="1" ht="26.25" customHeight="1" x14ac:dyDescent="0.2">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308</v>
      </c>
      <c r="AG118" s="987"/>
      <c r="AH118" s="987"/>
      <c r="AI118" s="987"/>
      <c r="AJ118" s="988"/>
      <c r="AK118" s="989" t="s">
        <v>307</v>
      </c>
      <c r="AL118" s="987"/>
      <c r="AM118" s="987"/>
      <c r="AN118" s="987"/>
      <c r="AO118" s="988"/>
      <c r="AP118" s="990" t="s">
        <v>438</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129</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128</v>
      </c>
      <c r="DW118" s="910"/>
      <c r="DX118" s="910"/>
      <c r="DY118" s="910"/>
      <c r="DZ118" s="911"/>
    </row>
    <row r="119" spans="1:130" s="247" customFormat="1" ht="26.25" customHeight="1" x14ac:dyDescent="0.2">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128</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470</v>
      </c>
      <c r="BP119" s="963"/>
      <c r="BQ119" s="967">
        <v>51847457</v>
      </c>
      <c r="BR119" s="930"/>
      <c r="BS119" s="930"/>
      <c r="BT119" s="930"/>
      <c r="BU119" s="930"/>
      <c r="BV119" s="930">
        <v>53919786</v>
      </c>
      <c r="BW119" s="930"/>
      <c r="BX119" s="930"/>
      <c r="BY119" s="930"/>
      <c r="BZ119" s="930"/>
      <c r="CA119" s="930">
        <v>56092469</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2">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12484647</v>
      </c>
      <c r="BR120" s="927"/>
      <c r="BS120" s="927"/>
      <c r="BT120" s="927"/>
      <c r="BU120" s="927"/>
      <c r="BV120" s="927">
        <v>13709010</v>
      </c>
      <c r="BW120" s="927"/>
      <c r="BX120" s="927"/>
      <c r="BY120" s="927"/>
      <c r="BZ120" s="927"/>
      <c r="CA120" s="927">
        <v>14351196</v>
      </c>
      <c r="CB120" s="927"/>
      <c r="CC120" s="927"/>
      <c r="CD120" s="927"/>
      <c r="CE120" s="927"/>
      <c r="CF120" s="951">
        <v>98.7</v>
      </c>
      <c r="CG120" s="952"/>
      <c r="CH120" s="952"/>
      <c r="CI120" s="952"/>
      <c r="CJ120" s="952"/>
      <c r="CK120" s="953" t="s">
        <v>474</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v>5297340</v>
      </c>
      <c r="DH120" s="927"/>
      <c r="DI120" s="927"/>
      <c r="DJ120" s="927"/>
      <c r="DK120" s="927"/>
      <c r="DL120" s="927">
        <v>4532088</v>
      </c>
      <c r="DM120" s="927"/>
      <c r="DN120" s="927"/>
      <c r="DO120" s="927"/>
      <c r="DP120" s="927"/>
      <c r="DQ120" s="927">
        <v>4037631</v>
      </c>
      <c r="DR120" s="927"/>
      <c r="DS120" s="927"/>
      <c r="DT120" s="927"/>
      <c r="DU120" s="927"/>
      <c r="DV120" s="928">
        <v>27.8</v>
      </c>
      <c r="DW120" s="928"/>
      <c r="DX120" s="928"/>
      <c r="DY120" s="928"/>
      <c r="DZ120" s="929"/>
    </row>
    <row r="121" spans="1:130" s="247" customFormat="1" ht="26.25" customHeight="1" x14ac:dyDescent="0.2">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8973</v>
      </c>
      <c r="AB121" s="862"/>
      <c r="AC121" s="862"/>
      <c r="AD121" s="862"/>
      <c r="AE121" s="863"/>
      <c r="AF121" s="864">
        <v>8233</v>
      </c>
      <c r="AG121" s="862"/>
      <c r="AH121" s="862"/>
      <c r="AI121" s="862"/>
      <c r="AJ121" s="863"/>
      <c r="AK121" s="864">
        <v>7626</v>
      </c>
      <c r="AL121" s="862"/>
      <c r="AM121" s="862"/>
      <c r="AN121" s="862"/>
      <c r="AO121" s="863"/>
      <c r="AP121" s="909">
        <v>0.1</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2681757</v>
      </c>
      <c r="BR121" s="899"/>
      <c r="BS121" s="899"/>
      <c r="BT121" s="899"/>
      <c r="BU121" s="899"/>
      <c r="BV121" s="899">
        <v>2655338</v>
      </c>
      <c r="BW121" s="899"/>
      <c r="BX121" s="899"/>
      <c r="BY121" s="899"/>
      <c r="BZ121" s="899"/>
      <c r="CA121" s="899">
        <v>2611838</v>
      </c>
      <c r="CB121" s="899"/>
      <c r="CC121" s="899"/>
      <c r="CD121" s="899"/>
      <c r="CE121" s="899"/>
      <c r="CF121" s="960">
        <v>18</v>
      </c>
      <c r="CG121" s="961"/>
      <c r="CH121" s="961"/>
      <c r="CI121" s="961"/>
      <c r="CJ121" s="961"/>
      <c r="CK121" s="954"/>
      <c r="CL121" s="940"/>
      <c r="CM121" s="940"/>
      <c r="CN121" s="940"/>
      <c r="CO121" s="941"/>
      <c r="CP121" s="920" t="s">
        <v>417</v>
      </c>
      <c r="CQ121" s="921"/>
      <c r="CR121" s="921"/>
      <c r="CS121" s="921"/>
      <c r="CT121" s="921"/>
      <c r="CU121" s="921"/>
      <c r="CV121" s="921"/>
      <c r="CW121" s="921"/>
      <c r="CX121" s="921"/>
      <c r="CY121" s="921"/>
      <c r="CZ121" s="921"/>
      <c r="DA121" s="921"/>
      <c r="DB121" s="921"/>
      <c r="DC121" s="921"/>
      <c r="DD121" s="921"/>
      <c r="DE121" s="921"/>
      <c r="DF121" s="922"/>
      <c r="DG121" s="898">
        <v>563037</v>
      </c>
      <c r="DH121" s="899"/>
      <c r="DI121" s="899"/>
      <c r="DJ121" s="899"/>
      <c r="DK121" s="899"/>
      <c r="DL121" s="899">
        <v>602294</v>
      </c>
      <c r="DM121" s="899"/>
      <c r="DN121" s="899"/>
      <c r="DO121" s="899"/>
      <c r="DP121" s="899"/>
      <c r="DQ121" s="899">
        <v>637717</v>
      </c>
      <c r="DR121" s="899"/>
      <c r="DS121" s="899"/>
      <c r="DT121" s="899"/>
      <c r="DU121" s="899"/>
      <c r="DV121" s="876">
        <v>4.4000000000000004</v>
      </c>
      <c r="DW121" s="876"/>
      <c r="DX121" s="876"/>
      <c r="DY121" s="876"/>
      <c r="DZ121" s="877"/>
    </row>
    <row r="122" spans="1:130" s="247" customFormat="1" ht="26.25" customHeight="1" x14ac:dyDescent="0.2">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129</v>
      </c>
      <c r="AG122" s="862"/>
      <c r="AH122" s="862"/>
      <c r="AI122" s="862"/>
      <c r="AJ122" s="863"/>
      <c r="AK122" s="864" t="s">
        <v>129</v>
      </c>
      <c r="AL122" s="862"/>
      <c r="AM122" s="862"/>
      <c r="AN122" s="862"/>
      <c r="AO122" s="863"/>
      <c r="AP122" s="909" t="s">
        <v>128</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32701875</v>
      </c>
      <c r="BR122" s="930"/>
      <c r="BS122" s="930"/>
      <c r="BT122" s="930"/>
      <c r="BU122" s="930"/>
      <c r="BV122" s="930">
        <v>34852557</v>
      </c>
      <c r="BW122" s="930"/>
      <c r="BX122" s="930"/>
      <c r="BY122" s="930"/>
      <c r="BZ122" s="930"/>
      <c r="CA122" s="930">
        <v>35649786</v>
      </c>
      <c r="CB122" s="930"/>
      <c r="CC122" s="930"/>
      <c r="CD122" s="930"/>
      <c r="CE122" s="930"/>
      <c r="CF122" s="931">
        <v>245.2</v>
      </c>
      <c r="CG122" s="932"/>
      <c r="CH122" s="932"/>
      <c r="CI122" s="932"/>
      <c r="CJ122" s="932"/>
      <c r="CK122" s="954"/>
      <c r="CL122" s="940"/>
      <c r="CM122" s="940"/>
      <c r="CN122" s="940"/>
      <c r="CO122" s="941"/>
      <c r="CP122" s="920" t="s">
        <v>408</v>
      </c>
      <c r="CQ122" s="921"/>
      <c r="CR122" s="921"/>
      <c r="CS122" s="921"/>
      <c r="CT122" s="921"/>
      <c r="CU122" s="921"/>
      <c r="CV122" s="921"/>
      <c r="CW122" s="921"/>
      <c r="CX122" s="921"/>
      <c r="CY122" s="921"/>
      <c r="CZ122" s="921"/>
      <c r="DA122" s="921"/>
      <c r="DB122" s="921"/>
      <c r="DC122" s="921"/>
      <c r="DD122" s="921"/>
      <c r="DE122" s="921"/>
      <c r="DF122" s="922"/>
      <c r="DG122" s="898">
        <v>437978</v>
      </c>
      <c r="DH122" s="899"/>
      <c r="DI122" s="899"/>
      <c r="DJ122" s="899"/>
      <c r="DK122" s="899"/>
      <c r="DL122" s="899">
        <v>490572</v>
      </c>
      <c r="DM122" s="899"/>
      <c r="DN122" s="899"/>
      <c r="DO122" s="899"/>
      <c r="DP122" s="899"/>
      <c r="DQ122" s="899">
        <v>525390</v>
      </c>
      <c r="DR122" s="899"/>
      <c r="DS122" s="899"/>
      <c r="DT122" s="899"/>
      <c r="DU122" s="899"/>
      <c r="DV122" s="876">
        <v>3.6</v>
      </c>
      <c r="DW122" s="876"/>
      <c r="DX122" s="876"/>
      <c r="DY122" s="876"/>
      <c r="DZ122" s="877"/>
    </row>
    <row r="123" spans="1:130" s="247" customFormat="1" ht="26.25" customHeight="1" x14ac:dyDescent="0.2">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11127</v>
      </c>
      <c r="AB123" s="862"/>
      <c r="AC123" s="862"/>
      <c r="AD123" s="862"/>
      <c r="AE123" s="863"/>
      <c r="AF123" s="864">
        <v>10906</v>
      </c>
      <c r="AG123" s="862"/>
      <c r="AH123" s="862"/>
      <c r="AI123" s="862"/>
      <c r="AJ123" s="863"/>
      <c r="AK123" s="864">
        <v>3376</v>
      </c>
      <c r="AL123" s="862"/>
      <c r="AM123" s="862"/>
      <c r="AN123" s="862"/>
      <c r="AO123" s="863"/>
      <c r="AP123" s="909">
        <v>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478</v>
      </c>
      <c r="BP123" s="963"/>
      <c r="BQ123" s="917">
        <v>47868279</v>
      </c>
      <c r="BR123" s="918"/>
      <c r="BS123" s="918"/>
      <c r="BT123" s="918"/>
      <c r="BU123" s="918"/>
      <c r="BV123" s="918">
        <v>51216905</v>
      </c>
      <c r="BW123" s="918"/>
      <c r="BX123" s="918"/>
      <c r="BY123" s="918"/>
      <c r="BZ123" s="918"/>
      <c r="CA123" s="918">
        <v>52612820</v>
      </c>
      <c r="CB123" s="918"/>
      <c r="CC123" s="918"/>
      <c r="CD123" s="918"/>
      <c r="CE123" s="918"/>
      <c r="CF123" s="828"/>
      <c r="CG123" s="829"/>
      <c r="CH123" s="829"/>
      <c r="CI123" s="829"/>
      <c r="CJ123" s="919"/>
      <c r="CK123" s="954"/>
      <c r="CL123" s="940"/>
      <c r="CM123" s="940"/>
      <c r="CN123" s="940"/>
      <c r="CO123" s="941"/>
      <c r="CP123" s="920" t="s">
        <v>479</v>
      </c>
      <c r="CQ123" s="921"/>
      <c r="CR123" s="921"/>
      <c r="CS123" s="921"/>
      <c r="CT123" s="921"/>
      <c r="CU123" s="921"/>
      <c r="CV123" s="921"/>
      <c r="CW123" s="921"/>
      <c r="CX123" s="921"/>
      <c r="CY123" s="921"/>
      <c r="CZ123" s="921"/>
      <c r="DA123" s="921"/>
      <c r="DB123" s="921"/>
      <c r="DC123" s="921"/>
      <c r="DD123" s="921"/>
      <c r="DE123" s="921"/>
      <c r="DF123" s="922"/>
      <c r="DG123" s="861">
        <v>178032</v>
      </c>
      <c r="DH123" s="862"/>
      <c r="DI123" s="862"/>
      <c r="DJ123" s="862"/>
      <c r="DK123" s="863"/>
      <c r="DL123" s="864">
        <v>346561</v>
      </c>
      <c r="DM123" s="862"/>
      <c r="DN123" s="862"/>
      <c r="DO123" s="862"/>
      <c r="DP123" s="863"/>
      <c r="DQ123" s="864">
        <v>429696</v>
      </c>
      <c r="DR123" s="862"/>
      <c r="DS123" s="862"/>
      <c r="DT123" s="862"/>
      <c r="DU123" s="863"/>
      <c r="DV123" s="909">
        <v>3</v>
      </c>
      <c r="DW123" s="910"/>
      <c r="DX123" s="910"/>
      <c r="DY123" s="910"/>
      <c r="DZ123" s="911"/>
    </row>
    <row r="124" spans="1:130" s="247" customFormat="1" ht="26.25" customHeight="1" thickBot="1" x14ac:dyDescent="0.25">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26.5</v>
      </c>
      <c r="BR124" s="916"/>
      <c r="BS124" s="916"/>
      <c r="BT124" s="916"/>
      <c r="BU124" s="916"/>
      <c r="BV124" s="916">
        <v>18.2</v>
      </c>
      <c r="BW124" s="916"/>
      <c r="BX124" s="916"/>
      <c r="BY124" s="916"/>
      <c r="BZ124" s="916"/>
      <c r="CA124" s="916">
        <v>23.9</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v>905120</v>
      </c>
      <c r="DH124" s="845"/>
      <c r="DI124" s="845"/>
      <c r="DJ124" s="845"/>
      <c r="DK124" s="846"/>
      <c r="DL124" s="847">
        <v>853787</v>
      </c>
      <c r="DM124" s="845"/>
      <c r="DN124" s="845"/>
      <c r="DO124" s="845"/>
      <c r="DP124" s="846"/>
      <c r="DQ124" s="847">
        <v>802282</v>
      </c>
      <c r="DR124" s="845"/>
      <c r="DS124" s="845"/>
      <c r="DT124" s="845"/>
      <c r="DU124" s="846"/>
      <c r="DV124" s="933">
        <v>5.5</v>
      </c>
      <c r="DW124" s="934"/>
      <c r="DX124" s="934"/>
      <c r="DY124" s="934"/>
      <c r="DZ124" s="935"/>
    </row>
    <row r="125" spans="1:130" s="247" customFormat="1" ht="26.25" customHeight="1" x14ac:dyDescent="0.2">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5">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2">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5">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81352</v>
      </c>
      <c r="AB128" s="883"/>
      <c r="AC128" s="883"/>
      <c r="AD128" s="883"/>
      <c r="AE128" s="884"/>
      <c r="AF128" s="885">
        <v>89281</v>
      </c>
      <c r="AG128" s="883"/>
      <c r="AH128" s="883"/>
      <c r="AI128" s="883"/>
      <c r="AJ128" s="884"/>
      <c r="AK128" s="885">
        <v>89779</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129</v>
      </c>
      <c r="BG128" s="869"/>
      <c r="BH128" s="869"/>
      <c r="BI128" s="869"/>
      <c r="BJ128" s="869"/>
      <c r="BK128" s="869"/>
      <c r="BL128" s="892"/>
      <c r="BM128" s="868">
        <v>12.64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17665905</v>
      </c>
      <c r="AB129" s="862"/>
      <c r="AC129" s="862"/>
      <c r="AD129" s="862"/>
      <c r="AE129" s="863"/>
      <c r="AF129" s="864">
        <v>17392119</v>
      </c>
      <c r="AG129" s="862"/>
      <c r="AH129" s="862"/>
      <c r="AI129" s="862"/>
      <c r="AJ129" s="863"/>
      <c r="AK129" s="864">
        <v>17066498</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128</v>
      </c>
      <c r="BG129" s="852"/>
      <c r="BH129" s="852"/>
      <c r="BI129" s="852"/>
      <c r="BJ129" s="852"/>
      <c r="BK129" s="852"/>
      <c r="BL129" s="853"/>
      <c r="BM129" s="851">
        <v>17.64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2678355</v>
      </c>
      <c r="AB130" s="862"/>
      <c r="AC130" s="862"/>
      <c r="AD130" s="862"/>
      <c r="AE130" s="863"/>
      <c r="AF130" s="864">
        <v>2614289</v>
      </c>
      <c r="AG130" s="862"/>
      <c r="AH130" s="862"/>
      <c r="AI130" s="862"/>
      <c r="AJ130" s="863"/>
      <c r="AK130" s="864">
        <v>2529786</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8.8000000000000007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14987550</v>
      </c>
      <c r="AB131" s="845"/>
      <c r="AC131" s="845"/>
      <c r="AD131" s="845"/>
      <c r="AE131" s="846"/>
      <c r="AF131" s="847">
        <v>14777830</v>
      </c>
      <c r="AG131" s="845"/>
      <c r="AH131" s="845"/>
      <c r="AI131" s="845"/>
      <c r="AJ131" s="846"/>
      <c r="AK131" s="847">
        <v>14536712</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v>23.9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9.9426190400000003</v>
      </c>
      <c r="AB132" s="825"/>
      <c r="AC132" s="825"/>
      <c r="AD132" s="825"/>
      <c r="AE132" s="826"/>
      <c r="AF132" s="827">
        <v>8.4049484939999992</v>
      </c>
      <c r="AG132" s="825"/>
      <c r="AH132" s="825"/>
      <c r="AI132" s="825"/>
      <c r="AJ132" s="826"/>
      <c r="AK132" s="827">
        <v>8.1415109549999993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10.7</v>
      </c>
      <c r="AB133" s="804"/>
      <c r="AC133" s="804"/>
      <c r="AD133" s="804"/>
      <c r="AE133" s="805"/>
      <c r="AF133" s="803">
        <v>9.6999999999999993</v>
      </c>
      <c r="AG133" s="804"/>
      <c r="AH133" s="804"/>
      <c r="AI133" s="804"/>
      <c r="AJ133" s="805"/>
      <c r="AK133" s="803">
        <v>8.8000000000000007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aCnziyAAuXSUqJjOUVEG5GuYTpg7w8ypODc97eT762KQv6y2dLW/VOJ8hV2PDFVkSWqPa4n+tdSYNOrZA2ESdQ==" saltValue="hMMXL9ed+Fb37gVkHOkX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bEjqD6I5ymJA9o8XL1gRmI5jVHuwjfTaz8R9JhPWORof0rIaqSibW0DaaHYuSRQ3BvrVSlSeATdyCN7rzle12w==" saltValue="UNxQvPoYO+0p2VQUimWoKw=="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vVnYbFIy2hd1gZiSdQ+YfT1TsZQygTgh7W9Oibwtw9keGzd6VUQtz7AlvjQPCr3qOE4HbP1qbW42+pwArEIg==" saltValue="oAVRLLzzjR8QvYMUFNJtQ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508</v>
      </c>
      <c r="AP7" s="304"/>
      <c r="AQ7" s="305" t="s">
        <v>509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510</v>
      </c>
      <c r="AQ8" s="311" t="s">
        <v>511</v>
      </c>
      <c r="AR8" s="312" t="s">
        <v>512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513</v>
      </c>
      <c r="AL9" s="1232"/>
      <c r="AM9" s="1232"/>
      <c r="AN9" s="1233"/>
      <c r="AO9" s="313">
        <v>5079900</v>
      </c>
      <c r="AP9" s="313">
        <v>98174</v>
      </c>
      <c r="AQ9" s="314">
        <v>63299</v>
      </c>
      <c r="AR9" s="315">
        <v>55.1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514</v>
      </c>
      <c r="AL10" s="1232"/>
      <c r="AM10" s="1232"/>
      <c r="AN10" s="1233"/>
      <c r="AO10" s="316">
        <v>424092</v>
      </c>
      <c r="AP10" s="316">
        <v>8196</v>
      </c>
      <c r="AQ10" s="317">
        <v>6012</v>
      </c>
      <c r="AR10" s="318">
        <v>36.299999999999997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515</v>
      </c>
      <c r="AL11" s="1232"/>
      <c r="AM11" s="1232"/>
      <c r="AN11" s="1233"/>
      <c r="AO11" s="316">
        <v>1112457</v>
      </c>
      <c r="AP11" s="316">
        <v>21499</v>
      </c>
      <c r="AQ11" s="317">
        <v>6006</v>
      </c>
      <c r="AR11" s="318">
        <v>258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516</v>
      </c>
      <c r="AL12" s="1232"/>
      <c r="AM12" s="1232"/>
      <c r="AN12" s="1233"/>
      <c r="AO12" s="316">
        <v>34407</v>
      </c>
      <c r="AP12" s="316">
        <v>665</v>
      </c>
      <c r="AQ12" s="317">
        <v>1513</v>
      </c>
      <c r="AR12" s="318">
        <v>-56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517</v>
      </c>
      <c r="AL13" s="1232"/>
      <c r="AM13" s="1232"/>
      <c r="AN13" s="1233"/>
      <c r="AO13" s="316" t="s">
        <v>518</v>
      </c>
      <c r="AP13" s="316" t="s">
        <v>518</v>
      </c>
      <c r="AQ13" s="317">
        <v>6</v>
      </c>
      <c r="AR13" s="318" t="s">
        <v>518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519</v>
      </c>
      <c r="AL14" s="1232"/>
      <c r="AM14" s="1232"/>
      <c r="AN14" s="1233"/>
      <c r="AO14" s="316">
        <v>75904</v>
      </c>
      <c r="AP14" s="316">
        <v>1467</v>
      </c>
      <c r="AQ14" s="317">
        <v>2299</v>
      </c>
      <c r="AR14" s="318">
        <v>-36.200000000000003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520</v>
      </c>
      <c r="AL15" s="1232"/>
      <c r="AM15" s="1232"/>
      <c r="AN15" s="1233"/>
      <c r="AO15" s="316">
        <v>57279</v>
      </c>
      <c r="AP15" s="316">
        <v>1107</v>
      </c>
      <c r="AQ15" s="317">
        <v>1728</v>
      </c>
      <c r="AR15" s="318">
        <v>-35.9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521</v>
      </c>
      <c r="AL16" s="1235"/>
      <c r="AM16" s="1235"/>
      <c r="AN16" s="1236"/>
      <c r="AO16" s="316">
        <v>-477694</v>
      </c>
      <c r="AP16" s="316">
        <v>-9232</v>
      </c>
      <c r="AQ16" s="317">
        <v>-4986</v>
      </c>
      <c r="AR16" s="318">
        <v>85.2</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187</v>
      </c>
      <c r="AL17" s="1235"/>
      <c r="AM17" s="1235"/>
      <c r="AN17" s="1236"/>
      <c r="AO17" s="316">
        <v>6306345</v>
      </c>
      <c r="AP17" s="316">
        <v>121876</v>
      </c>
      <c r="AQ17" s="317">
        <v>75877</v>
      </c>
      <c r="AR17" s="318">
        <v>60.6</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526</v>
      </c>
      <c r="AL21" s="1229"/>
      <c r="AM21" s="1229"/>
      <c r="AN21" s="1230"/>
      <c r="AO21" s="328">
        <v>10.09</v>
      </c>
      <c r="AP21" s="329">
        <v>7.41</v>
      </c>
      <c r="AQ21" s="330">
        <v>2.68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527</v>
      </c>
      <c r="AL22" s="1229"/>
      <c r="AM22" s="1229"/>
      <c r="AN22" s="1230"/>
      <c r="AO22" s="333">
        <v>95.4</v>
      </c>
      <c r="AP22" s="334">
        <v>98.4</v>
      </c>
      <c r="AQ22" s="335">
        <v>-3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508</v>
      </c>
      <c r="AP30" s="304"/>
      <c r="AQ30" s="305" t="s">
        <v>509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510</v>
      </c>
      <c r="AQ31" s="311" t="s">
        <v>511</v>
      </c>
      <c r="AR31" s="312" t="s">
        <v>512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531</v>
      </c>
      <c r="AL32" s="1220"/>
      <c r="AM32" s="1220"/>
      <c r="AN32" s="1221"/>
      <c r="AO32" s="343">
        <v>3116532</v>
      </c>
      <c r="AP32" s="343">
        <v>60230</v>
      </c>
      <c r="AQ32" s="344">
        <v>39476</v>
      </c>
      <c r="AR32" s="345">
        <v>52.6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532</v>
      </c>
      <c r="AL33" s="1220"/>
      <c r="AM33" s="1220"/>
      <c r="AN33" s="1221"/>
      <c r="AO33" s="343" t="s">
        <v>518</v>
      </c>
      <c r="AP33" s="343" t="s">
        <v>518</v>
      </c>
      <c r="AQ33" s="344" t="s">
        <v>518</v>
      </c>
      <c r="AR33" s="345" t="s">
        <v>518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533</v>
      </c>
      <c r="AL34" s="1220"/>
      <c r="AM34" s="1220"/>
      <c r="AN34" s="1221"/>
      <c r="AO34" s="343" t="s">
        <v>518</v>
      </c>
      <c r="AP34" s="343" t="s">
        <v>518</v>
      </c>
      <c r="AQ34" s="344">
        <v>57</v>
      </c>
      <c r="AR34" s="345" t="s">
        <v>518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534</v>
      </c>
      <c r="AL35" s="1220"/>
      <c r="AM35" s="1220"/>
      <c r="AN35" s="1221"/>
      <c r="AO35" s="343">
        <v>655117</v>
      </c>
      <c r="AP35" s="343">
        <v>12661</v>
      </c>
      <c r="AQ35" s="344">
        <v>13586</v>
      </c>
      <c r="AR35" s="345">
        <v>-6.8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535</v>
      </c>
      <c r="AL36" s="1220"/>
      <c r="AM36" s="1220"/>
      <c r="AN36" s="1221"/>
      <c r="AO36" s="343">
        <v>20232</v>
      </c>
      <c r="AP36" s="343">
        <v>391</v>
      </c>
      <c r="AQ36" s="344">
        <v>1761</v>
      </c>
      <c r="AR36" s="345">
        <v>-77.8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536</v>
      </c>
      <c r="AL37" s="1220"/>
      <c r="AM37" s="1220"/>
      <c r="AN37" s="1221"/>
      <c r="AO37" s="343">
        <v>11002</v>
      </c>
      <c r="AP37" s="343">
        <v>213</v>
      </c>
      <c r="AQ37" s="344">
        <v>609</v>
      </c>
      <c r="AR37" s="345">
        <v>-65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537</v>
      </c>
      <c r="AL38" s="1223"/>
      <c r="AM38" s="1223"/>
      <c r="AN38" s="1224"/>
      <c r="AO38" s="346">
        <v>190</v>
      </c>
      <c r="AP38" s="346">
        <v>4</v>
      </c>
      <c r="AQ38" s="347">
        <v>1</v>
      </c>
      <c r="AR38" s="335">
        <v>300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538</v>
      </c>
      <c r="AL39" s="1223"/>
      <c r="AM39" s="1223"/>
      <c r="AN39" s="1224"/>
      <c r="AO39" s="343">
        <v>-89779</v>
      </c>
      <c r="AP39" s="343">
        <v>-1735</v>
      </c>
      <c r="AQ39" s="344">
        <v>-5546</v>
      </c>
      <c r="AR39" s="345">
        <v>-68.7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539</v>
      </c>
      <c r="AL40" s="1220"/>
      <c r="AM40" s="1220"/>
      <c r="AN40" s="1221"/>
      <c r="AO40" s="343">
        <v>-2529786</v>
      </c>
      <c r="AP40" s="343">
        <v>-48890</v>
      </c>
      <c r="AQ40" s="344">
        <v>-36890</v>
      </c>
      <c r="AR40" s="345">
        <v>32.5</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299</v>
      </c>
      <c r="AL41" s="1226"/>
      <c r="AM41" s="1226"/>
      <c r="AN41" s="1227"/>
      <c r="AO41" s="343">
        <v>1183508</v>
      </c>
      <c r="AP41" s="343">
        <v>22872</v>
      </c>
      <c r="AQ41" s="344">
        <v>13053</v>
      </c>
      <c r="AR41" s="345">
        <v>75.2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508</v>
      </c>
      <c r="AN49" s="1214" t="s">
        <v>543</v>
      </c>
      <c r="AO49" s="1215"/>
      <c r="AP49" s="1215"/>
      <c r="AQ49" s="1215"/>
      <c r="AR49" s="121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544</v>
      </c>
      <c r="AO50" s="360" t="s">
        <v>545</v>
      </c>
      <c r="AP50" s="361" t="s">
        <v>546</v>
      </c>
      <c r="AQ50" s="362" t="s">
        <v>547</v>
      </c>
      <c r="AR50" s="363" t="s">
        <v>548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23710608</v>
      </c>
      <c r="AN51" s="365">
        <v>423169</v>
      </c>
      <c r="AO51" s="366">
        <v>32.700000000000003</v>
      </c>
      <c r="AP51" s="367">
        <v>92247</v>
      </c>
      <c r="AQ51" s="368">
        <v>39.200000000000003</v>
      </c>
      <c r="AR51" s="369">
        <v>-6.5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3472353</v>
      </c>
      <c r="AN52" s="373">
        <v>61972</v>
      </c>
      <c r="AO52" s="374">
        <v>-1.8</v>
      </c>
      <c r="AP52" s="375">
        <v>37204</v>
      </c>
      <c r="AQ52" s="376">
        <v>16.899999999999999</v>
      </c>
      <c r="AR52" s="377">
        <v>-18.7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16338342</v>
      </c>
      <c r="AN53" s="365">
        <v>296253</v>
      </c>
      <c r="AO53" s="366">
        <v>-30</v>
      </c>
      <c r="AP53" s="367">
        <v>57295</v>
      </c>
      <c r="AQ53" s="368">
        <v>-37.9</v>
      </c>
      <c r="AR53" s="369">
        <v>7.9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4553461</v>
      </c>
      <c r="AN54" s="373">
        <v>82565</v>
      </c>
      <c r="AO54" s="374">
        <v>33.200000000000003</v>
      </c>
      <c r="AP54" s="375">
        <v>32771</v>
      </c>
      <c r="AQ54" s="376">
        <v>-11.9</v>
      </c>
      <c r="AR54" s="377">
        <v>45.1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14207188</v>
      </c>
      <c r="AN55" s="365">
        <v>262324</v>
      </c>
      <c r="AO55" s="366">
        <v>-11.5</v>
      </c>
      <c r="AP55" s="367">
        <v>54110</v>
      </c>
      <c r="AQ55" s="368">
        <v>-5.6</v>
      </c>
      <c r="AR55" s="369">
        <v>-5.9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5372449</v>
      </c>
      <c r="AN56" s="373">
        <v>99198</v>
      </c>
      <c r="AO56" s="374">
        <v>20.100000000000001</v>
      </c>
      <c r="AP56" s="375">
        <v>30620</v>
      </c>
      <c r="AQ56" s="376">
        <v>-6.6</v>
      </c>
      <c r="AR56" s="377">
        <v>26.7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11865850</v>
      </c>
      <c r="AN57" s="365">
        <v>223998</v>
      </c>
      <c r="AO57" s="366">
        <v>-14.6</v>
      </c>
      <c r="AP57" s="367">
        <v>54684</v>
      </c>
      <c r="AQ57" s="368">
        <v>1.1000000000000001</v>
      </c>
      <c r="AR57" s="369">
        <v>-15.7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5498372</v>
      </c>
      <c r="AN58" s="373">
        <v>103796</v>
      </c>
      <c r="AO58" s="374">
        <v>4.5999999999999996</v>
      </c>
      <c r="AP58" s="375">
        <v>32829</v>
      </c>
      <c r="AQ58" s="376">
        <v>7.2</v>
      </c>
      <c r="AR58" s="377">
        <v>-2.6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7348876</v>
      </c>
      <c r="AN59" s="365">
        <v>142024</v>
      </c>
      <c r="AO59" s="366">
        <v>-36.6</v>
      </c>
      <c r="AP59" s="367">
        <v>62383</v>
      </c>
      <c r="AQ59" s="368">
        <v>14.1</v>
      </c>
      <c r="AR59" s="369">
        <v>-50.7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3838314</v>
      </c>
      <c r="AN60" s="373">
        <v>74179</v>
      </c>
      <c r="AO60" s="374">
        <v>-28.5</v>
      </c>
      <c r="AP60" s="375">
        <v>35325</v>
      </c>
      <c r="AQ60" s="376">
        <v>7.6</v>
      </c>
      <c r="AR60" s="377">
        <v>-36.1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14694173</v>
      </c>
      <c r="AN61" s="380">
        <v>269554</v>
      </c>
      <c r="AO61" s="381">
        <v>-12</v>
      </c>
      <c r="AP61" s="382">
        <v>64144</v>
      </c>
      <c r="AQ61" s="383">
        <v>2.2000000000000002</v>
      </c>
      <c r="AR61" s="369">
        <v>-14.2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4546990</v>
      </c>
      <c r="AN62" s="373">
        <v>84342</v>
      </c>
      <c r="AO62" s="374">
        <v>5.5</v>
      </c>
      <c r="AP62" s="375">
        <v>33750</v>
      </c>
      <c r="AQ62" s="376">
        <v>2.6</v>
      </c>
      <c r="AR62" s="377">
        <v>2.9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1k/rjoBJbUXforhk9vKePr7Gl1B2j8Hcmza6WOXOlYBt4v4zP07gIFvoOKARkwwsLaC/vpXJJlS85Fbu4aX/mw==" saltValue="9cF/HY1LmFlY2EOioOF+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20" spans="125:125" ht="13.5" hidden="1" customHeight="1" x14ac:dyDescent="0.2"/>
    <row r="121" spans="125:125" ht="13.5" hidden="1" customHeight="1" x14ac:dyDescent="0.2">
      <c r="DU121" s="291"/>
    </row>
  </sheetData>
  <sheetProtection algorithmName="SHA-512" hashValue="kPuZR6HE9jXPokuqOI5uysR6j2bgjtETb4UupQd2ZOPLTEhJTIaAZDpB7D2YU3eeheZAf31fOkP6uKgf03vX1Q==" saltValue="RkpaCDA57i34UWf0swiS1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sheetData>
  <sheetProtection algorithmName="SHA-512" hashValue="/LbyXPGIBCbotpHu+OC+bDDQQaLZEC4b/6uSYLMNnTkvoowadbNyYz24kUKdTuqm92bBUDdOX+5C9GU7FSrUZQ==" saltValue="z/weq+iN3q1wh2/OqHVBe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7" t="s">
        <v>3</v>
      </c>
      <c r="D47" s="1237"/>
      <c r="E47" s="1238"/>
      <c r="F47" s="11">
        <v>48.27</v>
      </c>
      <c r="G47" s="12">
        <v>51.57</v>
      </c>
      <c r="H47" s="12">
        <v>42.65</v>
      </c>
      <c r="I47" s="12">
        <v>39.46</v>
      </c>
      <c r="J47" s="13">
        <v>39.08</v>
      </c>
    </row>
    <row r="48" spans="2:10" ht="57.75" customHeight="1" x14ac:dyDescent="0.2">
      <c r="B48" s="14"/>
      <c r="C48" s="1239" t="s">
        <v>4</v>
      </c>
      <c r="D48" s="1239"/>
      <c r="E48" s="1240"/>
      <c r="F48" s="15">
        <v>21.52</v>
      </c>
      <c r="G48" s="16">
        <v>13.69</v>
      </c>
      <c r="H48" s="16">
        <v>9.9700000000000006</v>
      </c>
      <c r="I48" s="16">
        <v>11.2</v>
      </c>
      <c r="J48" s="17">
        <v>6.82</v>
      </c>
    </row>
    <row r="49" spans="2:10" ht="57.75" customHeight="1" thickBot="1" x14ac:dyDescent="0.25">
      <c r="B49" s="18"/>
      <c r="C49" s="1241" t="s">
        <v>5</v>
      </c>
      <c r="D49" s="1241"/>
      <c r="E49" s="1242"/>
      <c r="F49" s="19">
        <v>11.69</v>
      </c>
      <c r="G49" s="20" t="s">
        <v>564</v>
      </c>
      <c r="H49" s="20" t="s">
        <v>565</v>
      </c>
      <c r="I49" s="20" t="s">
        <v>566</v>
      </c>
      <c r="J49" s="21" t="s">
        <v>567</v>
      </c>
    </row>
    <row r="50" spans="2:10" ht="13.5" customHeight="1" x14ac:dyDescent="0.2"/>
  </sheetData>
  <sheetProtection algorithmName="SHA-512" hashValue="xzI4IWiMwuYCACLMaBeLNWCqCATnY50vd5fMvoAixJHwGPLCPqQ5AWMJ3tnc7E5GAxXtjKatA5RXYrGUEU7q3w==" saltValue="4cOBu2XqnMih6ne9t/4gz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300253</cp:lastModifiedBy>
  <cp:lastPrinted>2021-03-02T07:39:31Z</cp:lastPrinted>
  <dcterms:created xsi:type="dcterms:W3CDTF">2021-02-05T00:59:10Z</dcterms:created>
  <dcterms:modified xsi:type="dcterms:W3CDTF">2021-10-28T08:58:00Z</dcterms:modified>
  <cp:category/>
</cp:coreProperties>
</file>