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5\01 R4年度版（R3決算）\03 財政状況資料集作成（2回目）\05公表\02 1回目+2回目\"/>
    </mc:Choice>
  </mc:AlternateContent>
  <bookViews>
    <workbookView xWindow="0" yWindow="0" windowWidth="23040" windowHeight="9096" tabRatio="94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<sst xmlns="http://schemas.openxmlformats.org/spreadsheetml/2006/main" count="1111" uniqueCount="620">
  <si>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</si>
  <si>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</si>
  <si>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</si>
  <si>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</si>
  <si>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</si>
  <si>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</si>
  <si>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</si>
  <si>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</si>
  <si>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</si>
  <si>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</si>
  <si>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</si>
  <si>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</si>
  <si>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</si>
  <si>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</si>
  <si>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</si>
  <si>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</si>
  <si>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</si>
  <si>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</si>
  <si>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</si>
  <si>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</si>
  <si>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</si>
  <si>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</si>
  <si>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</si>
  <si>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</si>
  <si>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</si>
  <si>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</si>
  <si>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</si>
  <si>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</si>
  <si>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</si>
  <si>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</si>
  <si>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</si>
  <si>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</si>
  <si>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</si>
  <si>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</si>
  <si>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</si>
  <si>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</si>
  <si>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</si>
  <si>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</si>
  <si>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</si>
  <si>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</si>
  <si>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</si>
  <si>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</si>
  <si>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</si>
  <si>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</si>
  <si>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</si>
  <si>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</si>
  <si>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</si>
  <si>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</si>
  <si>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</si>
  <si>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</si>
  <si>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</si>
  <si>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</si>
  <si>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</si>
  <si>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</si>
  <si>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</si>
  <si>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</si>
  <si>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</si>
  <si>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</si>
  <si>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</si>
  <si>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</si>
  <si>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</si>
  <si>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</si>
  <si>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</si>
  <si>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</si>
  <si>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</si>
  <si>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</si>
  <si>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</si>
  <si>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</si>
  <si>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</si>
  <si>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</si>
  <si>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</si>
  <si>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</si>
  <si>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</si>
  <si>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</si>
  <si>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</si>
  <si>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</si>
  <si>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</si>
  <si>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</si>
  <si>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</si>
  <si>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</si>
  <si>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</si>
  <si>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</si>
  <si>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</si>
  <si>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</si>
  <si>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</si>
  <si>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</si>
  <si>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</si>
  <si>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</si>
  <si>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</si>
  <si>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</si>
  <si>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</si>
  <si>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</si>
  <si>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</si>
  <si>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</si>
  <si>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</si>
  <si>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</si>
  <si>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</si>
  <si>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</si>
  <si>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</si>
  <si>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</si>
  <si>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</si>
  <si>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</si>
  <si>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</si>
  <si>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</si>
  <si>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</si>
  <si>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</si>
  <si>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</si>
  <si>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</si>
  <si>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</si>
  <si>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</si>
  <si>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</si>
  <si>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</si>
  <si>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</si>
  <si>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</si>
  <si>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</si>
  <si>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</si>
  <si>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</si>
  <si>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</si>
  <si>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</si>
  <si>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</si>
  <si>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</si>
  <si>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</si>
  <si>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</si>
  <si>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</si>
  <si>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</si>
  <si>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</si>
  <si>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</si>
  <si>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</si>
  <si>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</si>
  <si>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</si>
  <si>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</si>
  <si>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</si>
  <si>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</si>
  <si>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</si>
  <si>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</si>
  <si>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</si>
  <si>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</si>
  <si>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</si>
  <si>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</si>
  <si>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</si>
  <si>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</si>
  <si>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</si>
  <si>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</si>
  <si>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</si>
  <si>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</si>
  <si>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</si>
  <si>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</si>
  <si>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</si>
  <si>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</si>
  <si>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</si>
  <si>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</si>
  <si>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</si>
  <si>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</si>
  <si>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</si>
  <si>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</si>
  <si>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</si>
  <si>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</si>
  <si>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</si>
  <si>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</si>
  <si>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</si>
  <si>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</si>
  <si>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</si>
  <si>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</si>
  <si>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</si>
  <si>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</si>
  <si>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</si>
  <si>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</si>
  <si>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</si>
  <si>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</si>
  <si>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</si>
  <si>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</si>
  <si>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</si>
  <si>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</si>
  <si>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</si>
  <si>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</si>
  <si>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</si>
  <si>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</si>
  <si>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</si>
  <si>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</si>
  <si>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</si>
  <si>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</si>
  <si>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</si>
  <si>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</si>
  <si>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</si>
  <si>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</si>
  <si>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</si>
  <si>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</si>
  <si>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</si>
  <si>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</si>
  <si>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</si>
  <si>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</si>
  <si>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</si>
  <si>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</si>
  <si>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</si>
  <si>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</si>
  <si>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</si>
  <si>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</si>
  <si>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</si>
  <si>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</si>
  <si>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</si>
  <si>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</si>
  <si>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</si>
  <si>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</si>
  <si>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</si>
  <si>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</si>
  <si>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</si>
  <si>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</si>
  <si>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</si>
  <si>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</si>
  <si>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</si>
  <si>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</si>
  <si>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</si>
  <si>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</si>
  <si>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</si>
  <si>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岩手県宮古市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</si>
  <si>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</si>
  <si>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</si>
  <si>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</si>
  <si>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</si>
  <si>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</si>
  <si>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</si>
  <si>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</si>
  <si>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</si>
  <si>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</si>
  <si>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</si>
  <si>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</si>
  <si>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</si>
  <si>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</si>
  <si>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</si>
  <si>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</si>
  <si>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</si>
  <si>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</si>
  <si>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</si>
  <si>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</si>
  <si>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</si>
  <si>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</si>
  <si>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</si>
  <si>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</si>
  <si>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</si>
  <si>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</si>
  <si>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</si>
  <si>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</si>
  <si>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</si>
  <si>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</si>
  <si>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</si>
  <si>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</si>
  <si>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</si>
  <si>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</si>
  <si>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</si>
  <si>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</si>
  <si>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</si>
  <si>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</si>
  <si>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</si>
  <si>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</si>
  <si>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</si>
  <si>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</si>
  <si>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</si>
  <si>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</si>
  <si>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</si>
  <si>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</si>
  <si>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</si>
  <si>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</si>
  <si>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</si>
  <si>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</si>
  <si>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</si>
  <si>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</si>
  <si>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</si>
  <si>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</si>
  <si>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</si>
  <si>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</si>
  <si>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</si>
  <si>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</si>
  <si>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</si>
  <si>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</si>
  <si>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</si>
  <si>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</si>
  <si>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</si>
  <si>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</si>
  <si>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</si>
  <si>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</si>
  <si>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</si>
  <si>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</si>
  <si>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</si>
  <si>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</si>
  <si>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</si>
  <si>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</si>
  <si>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</si>
  <si>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</si>
  <si>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</si>
  <si>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</si>
  <si>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</si>
  <si>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</si>
  <si>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</si>
  <si>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</si>
  <si>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</si>
  <si>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</si>
  <si>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</si>
  <si>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</si>
  <si>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</si>
  <si>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</si>
  <si>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</si>
  <si>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</si>
  <si>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</si>
  <si>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</si>
  <si>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</si>
  <si>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</si>
  <si>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</si>
  <si>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</si>
  <si>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</si>
  <si>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</si>
  <si>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</si>
  <si>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</si>
  <si>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</si>
  <si>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</si>
  <si>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</si>
  <si>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</si>
  <si>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</si>
  <si>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</si>
  <si>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</si>
  <si>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</si>
  <si>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</si>
  <si>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</si>
  <si>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</si>
  <si>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</si>
  <si>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</si>
  <si>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</si>
  <si>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</si>
  <si>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</si>
  <si>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</si>
  <si>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</si>
  <si>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</si>
  <si>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</si>
  <si>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</si>
  <si>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</si>
  <si>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</si>
  <si>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</si>
  <si>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</si>
  <si>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</si>
  <si>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</si>
  <si>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</si>
  <si>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</si>
  <si>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</si>
  <si>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</si>
  <si>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</si>
  <si>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</si>
  <si>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</si>
  <si>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</si>
  <si>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</si>
  <si>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</si>
  <si>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</si>
  <si>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</si>
  <si>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</si>
  <si>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</si>
  <si>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</si>
  <si>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</si>
  <si>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</si>
  <si>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</si>
  <si>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</si>
  <si>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</si>
  <si>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</si>
  <si>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</si>
  <si>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</si>
  <si>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</si>
  <si>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</si>
  <si>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</si>
  <si>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</si>
  <si>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</si>
  <si>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</si>
  <si>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</si>
  <si>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</si>
  <si>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岩手県宮古市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</si>
  <si>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</si>
  <si>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</si>
  <si>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</si>
  <si>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</si>
  <si>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</si>
  <si>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</si>
  <si>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</si>
  <si>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</si>
  <si>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</si>
  <si>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</si>
  <si>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</si>
  <si>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</si>
  <si>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</si>
  <si>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</si>
  <si>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</si>
  <si>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</si>
  <si>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</si>
  <si>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</si>
  <si>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</si>
  <si>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</si>
  <si>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</si>
  <si>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</si>
  <si>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</si>
  <si>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</si>
  <si>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</si>
  <si>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</si>
  <si>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</si>
  <si>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</si>
  <si>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</si>
  <si>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</si>
  <si>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</si>
  <si>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</si>
  <si>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</si>
  <si>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</si>
  <si>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</si>
  <si>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</si>
  <si>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後期高齢者医療事業</t>
    <phoneticPr fontId="5"/>
  </si>
  <si>
    <t>介護保険事業</t>
    <phoneticPr fontId="5"/>
  </si>
  <si>
    <t>介護保険サービス事業</t>
    <phoneticPr fontId="5"/>
  </si>
  <si>
    <t>水道事業</t>
    <phoneticPr fontId="5"/>
  </si>
  <si>
    <t>法適用企業</t>
    <phoneticPr fontId="5"/>
  </si>
  <si>
    <t>公共下水道事業</t>
    <phoneticPr fontId="5"/>
  </si>
  <si>
    <t>法適用企業</t>
    <phoneticPr fontId="5"/>
  </si>
  <si>
    <t>特定環境保全公共下水道事業</t>
    <phoneticPr fontId="5"/>
  </si>
  <si>
    <t>法適用企業</t>
    <phoneticPr fontId="5"/>
  </si>
  <si>
    <t>市場事業</t>
    <phoneticPr fontId="5"/>
  </si>
  <si>
    <t>法非適用企業</t>
    <phoneticPr fontId="5"/>
  </si>
  <si>
    <t>農業集落排水事業</t>
    <phoneticPr fontId="5"/>
  </si>
  <si>
    <t>法非適用企業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</si>
  <si>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</si>
  <si>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</si>
  <si>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</si>
  <si>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</si>
  <si>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</si>
  <si>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</si>
  <si>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</si>
  <si>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</si>
  <si>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</si>
  <si>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</si>
  <si>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</si>
  <si>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</si>
  <si>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</si>
  <si>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</si>
  <si>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</si>
  <si>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</si>
  <si>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</si>
  <si>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</si>
  <si>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</si>
  <si>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</si>
  <si>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</si>
  <si>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</si>
  <si>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</si>
  <si>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</si>
  <si>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</si>
  <si>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</si>
  <si>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</si>
  <si>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</si>
  <si>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</si>
  <si>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</si>
  <si>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</si>
  <si>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</si>
  <si>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</si>
  <si>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</si>
  <si>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</si>
  <si>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</si>
  <si>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</si>
  <si>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</si>
  <si>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</si>
  <si>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</si>
  <si>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</si>
  <si>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</si>
  <si>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</si>
  <si>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</si>
  <si>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</si>
  <si>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</si>
  <si>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</si>
  <si>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</si>
  <si>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</si>
  <si>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</si>
  <si>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</si>
  <si>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</si>
  <si>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</si>
  <si>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</si>
  <si>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</si>
  <si>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</si>
  <si>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</si>
  <si>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</si>
  <si>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</si>
  <si>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</si>
  <si>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</si>
  <si>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</si>
  <si>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</si>
  <si>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</si>
  <si>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</si>
  <si>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</si>
  <si>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</si>
  <si>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</si>
  <si>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</si>
  <si>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</si>
  <si>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</si>
  <si>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</si>
  <si>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</si>
  <si>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</si>
  <si>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</si>
  <si>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</si>
  <si>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</si>
  <si>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</si>
  <si>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</si>
  <si>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</si>
  <si>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</si>
  <si>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</si>
  <si>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</si>
  <si>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</si>
  <si>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</si>
  <si>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</si>
  <si>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</si>
  <si>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</si>
  <si>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</si>
  <si>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</si>
  <si>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</si>
  <si>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</si>
  <si>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</si>
  <si>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</si>
  <si>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</si>
  <si>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</si>
  <si>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</si>
  <si>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</si>
  <si>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</si>
  <si>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</si>
  <si>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</si>
  <si>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</si>
  <si>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</si>
  <si>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</si>
  <si>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</si>
  <si>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</si>
  <si>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</si>
  <si>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</si>
  <si>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</si>
  <si>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</si>
  <si>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</si>
  <si>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</si>
  <si>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</si>
  <si>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</si>
  <si>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</si>
  <si>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</si>
  <si>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</si>
  <si>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</si>
  <si>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</si>
  <si>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</si>
  <si>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</si>
  <si>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</si>
  <si>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</si>
  <si>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</si>
  <si>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</si>
  <si>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</si>
  <si>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</si>
  <si>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</si>
  <si>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</si>
  <si>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</si>
  <si>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</si>
  <si>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</si>
  <si>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</si>
  <si>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</si>
  <si>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</si>
  <si>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</si>
  <si>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</si>
  <si>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</si>
  <si>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</si>
  <si>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</si>
  <si>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</si>
  <si>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</si>
  <si>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</si>
  <si>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</si>
  <si>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</si>
  <si>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</si>
  <si>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</si>
  <si>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</si>
  <si>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</si>
  <si>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</si>
  <si>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</si>
  <si>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</si>
  <si>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</si>
  <si>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14.59</t>
  </si>
  <si>
    <t>▲ 2.78</t>
  </si>
  <si>
    <t>▲ 5.72</t>
  </si>
  <si>
    <t>水道事業</t>
  </si>
  <si>
    <t>一般会計</t>
  </si>
  <si>
    <t>公共下水道事業</t>
  </si>
  <si>
    <t>介護保険事業</t>
  </si>
  <si>
    <t>国民健康保険事業</t>
  </si>
  <si>
    <t>特定環境保全公共下水道事業</t>
  </si>
  <si>
    <t>漁業集落排水事業</t>
  </si>
  <si>
    <t>墓地事業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</si>
  <si>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</si>
  <si>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</si>
  <si>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</si>
  <si>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</si>
  <si>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</si>
  <si>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</si>
  <si>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</si>
  <si>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</si>
  <si>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宮古地区広域行政組合</t>
  </si>
  <si>
    <t>岩手県沿岸知的障害児施設組合</t>
  </si>
  <si>
    <t>岩手県市町村総合事務組合（一般会計）</t>
  </si>
  <si>
    <t>岩手県市町村総合事務組合（特別会計）</t>
  </si>
  <si>
    <t>岩手県後期高齢者医療広域連合（一般会計）</t>
  </si>
  <si>
    <t>岩手県後期高齢者医療広域連合（特別会計）</t>
  </si>
  <si>
    <t>宮古地区産業振興公社</t>
    <rPh sb="0" eb="2">
      <t>ミヤコ</t>
    </rPh>
    <rPh sb="2" eb="4">
      <t>チク</t>
    </rPh>
    <rPh sb="4" eb="6">
      <t>サンギョウ</t>
    </rPh>
    <rPh sb="6" eb="8">
      <t>シンコウ</t>
    </rPh>
    <rPh sb="8" eb="10">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</si>
  <si>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</si>
  <si>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</si>
  <si>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</si>
  <si>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</si>
  <si>
    <t>東日本大震災復興基金</t>
    <phoneticPr fontId="5"/>
  </si>
  <si>
    <t>公共施設等総合管理基金</t>
    <phoneticPr fontId="5"/>
  </si>
  <si>
    <t>市勢振興基金</t>
    <phoneticPr fontId="5"/>
  </si>
  <si>
    <t>ふるさと宮古創生基金</t>
    <phoneticPr fontId="5"/>
  </si>
  <si>
    <t>子ども・子育て幸せ基金</t>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</si>
  <si>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</si>
  <si>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</si>
  <si>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</si>
  <si>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令和元年台風第19号に係る災害復旧事業等の完了により、地方債の発行額が減となったことが主要因となり、前年比△5.7Pの減となった。また、有形固定資産減価償却率は、前年比＋1.0Pの増となった。比率改善のため、公共施設等総合管理計画に基づいた施設の統廃合や設備改修を進めるとともに、将来負担比率も健全な状態を維持する必要があるため、地方債の適正な発行にも重点を置きつつ計画的な事業実施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</si>
  <si>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</si>
  <si>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</si>
  <si>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</si>
  <si>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</si>
  <si>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</si>
  <si>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</si>
  <si>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分子に含まれる「元利償還金」が増となったことから、前年度比＋0.1Pとなった。依然、類似団体平均と比較すると高い比率で推移していることから、今後も効率的な償還に努めるとともに、国県補助金等、地方債以外の財源確保に努め、公債費負担の適正化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</si>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</sst>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BD31-4751-BD43-A63008639B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262324</c:v>
                </c:pt>
                <c:pt idx="1">
                  <c:v>223998</c:v>
                </c:pt>
                <c:pt idx="2">
                  <c:v>142024</c:v>
                </c:pt>
                <c:pt idx="3">
                  <c:v>134559</c:v>
                </c:pt>
                <c:pt idx="4">
                  <c:v>92908</c:v>
                </c:pt>
              </c:numCache>
            </c:numRef>
          </c:val>
          <c:smooth val="0"/>
          <c:extLst>
            <c:ext xmlns:c16="http://schemas.microsoft.com/office/drawing/2014/chart" uri="{C3380CC4-5D6E-409C-BE32-E72D297353CC}">
              <c16:uniqueId val="{00000001-BD31-4751-BD43-A63008639B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9.9700000000000006</c:v>
                </c:pt>
                <c:pt idx="1">
                  <c:v>11.2</c:v>
                </c:pt>
                <c:pt idx="2">
                  <c:v>6.82</c:v>
                </c:pt>
                <c:pt idx="3">
                  <c:v>8.61</c:v>
                </c:pt>
                <c:pt idx="4">
                  <c:v>6.33</c:v>
                </c:pt>
              </c:numCache>
            </c:numRef>
          </c:val>
          <c:extLst>
            <c:ext xmlns:c16="http://schemas.microsoft.com/office/drawing/2014/chart" uri="{C3380CC4-5D6E-409C-BE32-E72D297353CC}">
              <c16:uniqueId val="{00000000-AE01-482D-BB2C-12E85ED02D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42.65</c:v>
                </c:pt>
                <c:pt idx="1">
                  <c:v>39.46</c:v>
                </c:pt>
                <c:pt idx="2">
                  <c:v>39.08</c:v>
                </c:pt>
                <c:pt idx="3">
                  <c:v>36.119999999999997</c:v>
                </c:pt>
                <c:pt idx="4">
                  <c:v>38.97</c:v>
                </c:pt>
              </c:numCache>
            </c:numRef>
          </c:val>
          <c:extLst>
            <c:ext xmlns:c16="http://schemas.microsoft.com/office/drawing/2014/chart" uri="{C3380CC4-5D6E-409C-BE32-E72D297353CC}">
              <c16:uniqueId val="{00000001-AE01-482D-BB2C-12E85ED02D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-14.59</c:v>
                </c:pt>
                <c:pt idx="1">
                  <c:v>-2.78</c:v>
                </c:pt>
                <c:pt idx="2">
                  <c:v>-5.72</c:v>
                </c:pt>
                <c:pt idx="3">
                  <c:v>0.16</c:v>
                </c:pt>
                <c:pt idx="4">
                  <c:v>12.44</c:v>
                </c:pt>
              </c:numCache>
            </c:numRef>
          </c:val>
          <c:smooth val="0"/>
          <c:extLst>
            <c:ext xmlns:c16="http://schemas.microsoft.com/office/drawing/2014/chart" uri="{C3380CC4-5D6E-409C-BE32-E72D297353CC}">
              <c16:uniqueId val="{00000002-AE01-482D-BB2C-12E85ED02D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0.02</c:v>
                </c:pt>
                <c:pt idx="8">
                  <c:v>#N/A</c:v>
                </c:pt>
                <c:pt idx="9">
                  <c:v>0.01</c:v>
                </c:pt>
              </c:numCache>
            </c:numRef>
          </c:val>
          <c:extLst>
            <c:ext xmlns:c16="http://schemas.microsoft.com/office/drawing/2014/chart" uri="{C3380CC4-5D6E-409C-BE32-E72D297353CC}">
              <c16:uniqueId val="{00000000-4109-47E8-ADF7-EB49EF3546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9-47E8-ADF7-EB49EF354682}"/>
            </c:ext>
          </c:extLst>
        </c:ser>
        <c:ser>
          <c:idx val="2"/>
          <c:order val="2"/>
          <c:tx>
            <c:strRef>
              <c:f>データシート!$A$29</c:f>
              <c:strCache>
                <c:ptCount val="1"/>
                <c:pt idx="0">
                  <c:v>墓地事業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c:v>
                </c:pt>
                <c:pt idx="6">
                  <c:v>#N/A</c:v>
                </c:pt>
                <c:pt idx="7">
                  <c:v>0.02</c:v>
                </c:pt>
                <c:pt idx="8">
                  <c:v>#N/A</c:v>
                </c:pt>
                <c:pt idx="9">
                  <c:v>0.01</c:v>
                </c:pt>
              </c:numCache>
            </c:numRef>
          </c:val>
          <c:extLst>
            <c:ext xmlns:c16="http://schemas.microsoft.com/office/drawing/2014/chart" uri="{C3380CC4-5D6E-409C-BE32-E72D297353CC}">
              <c16:uniqueId val="{00000002-4109-47E8-ADF7-EB49EF354682}"/>
            </c:ext>
          </c:extLst>
        </c:ser>
        <c:ser>
          <c:idx val="3"/>
          <c:order val="3"/>
          <c:tx>
            <c:strRef>
              <c:f>データシート!$A$30</c:f>
              <c:strCache>
                <c:ptCount val="1"/>
                <c:pt idx="0">
                  <c:v>漁業集落排水事業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4109-47E8-ADF7-EB49EF354682}"/>
            </c:ext>
          </c:extLst>
        </c:ser>
        <c:ser>
          <c:idx val="4"/>
          <c:order val="4"/>
          <c:tx>
            <c:strRef>
              <c:f>データシート!$A$31</c:f>
              <c:strCache>
                <c:ptCount val="1"/>
                <c:pt idx="0">
                  <c:v>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0.2</c:v>
                </c:pt>
                <c:pt idx="4">
                  <c:v>#N/A</c:v>
                </c:pt>
                <c:pt idx="5">
                  <c:v>0.23</c:v>
                </c:pt>
                <c:pt idx="6">
                  <c:v>#N/A</c:v>
                </c:pt>
                <c:pt idx="7">
                  <c:v>0.23</c:v>
                </c:pt>
                <c:pt idx="8">
                  <c:v>#N/A</c:v>
                </c:pt>
                <c:pt idx="9">
                  <c:v>0.26</c:v>
                </c:pt>
              </c:numCache>
            </c:numRef>
          </c:val>
          <c:extLst>
            <c:ext xmlns:c16="http://schemas.microsoft.com/office/drawing/2014/chart" uri="{C3380CC4-5D6E-409C-BE32-E72D297353CC}">
              <c16:uniqueId val="{00000004-4109-47E8-ADF7-EB49EF35468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c:v>
                </c:pt>
                <c:pt idx="2">
                  <c:v>#N/A</c:v>
                </c:pt>
                <c:pt idx="3">
                  <c:v>0.11</c:v>
                </c:pt>
                <c:pt idx="4">
                  <c:v>#N/A</c:v>
                </c:pt>
                <c:pt idx="5">
                  <c:v>0.16</c:v>
                </c:pt>
                <c:pt idx="6">
                  <c:v>#N/A</c:v>
                </c:pt>
                <c:pt idx="7">
                  <c:v>0.22</c:v>
                </c:pt>
                <c:pt idx="8">
                  <c:v>#N/A</c:v>
                </c:pt>
                <c:pt idx="9">
                  <c:v>0.47</c:v>
                </c:pt>
              </c:numCache>
            </c:numRef>
          </c:val>
          <c:extLst>
            <c:ext xmlns:c16="http://schemas.microsoft.com/office/drawing/2014/chart" uri="{C3380CC4-5D6E-409C-BE32-E72D297353CC}">
              <c16:uniqueId val="{00000005-4109-47E8-ADF7-EB49EF354682}"/>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2.06</c:v>
                </c:pt>
                <c:pt idx="2">
                  <c:v>#N/A</c:v>
                </c:pt>
                <c:pt idx="3">
                  <c:v>0.93</c:v>
                </c:pt>
                <c:pt idx="4">
                  <c:v>#N/A</c:v>
                </c:pt>
                <c:pt idx="5">
                  <c:v>1.62</c:v>
                </c:pt>
                <c:pt idx="6">
                  <c:v>#N/A</c:v>
                </c:pt>
                <c:pt idx="7">
                  <c:v>1.31</c:v>
                </c:pt>
                <c:pt idx="8">
                  <c:v>#N/A</c:v>
                </c:pt>
                <c:pt idx="9">
                  <c:v>0.93</c:v>
                </c:pt>
              </c:numCache>
            </c:numRef>
          </c:val>
          <c:extLst>
            <c:ext xmlns:c16="http://schemas.microsoft.com/office/drawing/2014/chart" uri="{C3380CC4-5D6E-409C-BE32-E72D297353CC}">
              <c16:uniqueId val="{00000006-4109-47E8-ADF7-EB49EF354682}"/>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4.9800000000000004</c:v>
                </c:pt>
                <c:pt idx="2">
                  <c:v>#N/A</c:v>
                </c:pt>
                <c:pt idx="3">
                  <c:v>4</c:v>
                </c:pt>
                <c:pt idx="4">
                  <c:v>#N/A</c:v>
                </c:pt>
                <c:pt idx="5">
                  <c:v>3.79</c:v>
                </c:pt>
                <c:pt idx="6">
                  <c:v>#N/A</c:v>
                </c:pt>
                <c:pt idx="7">
                  <c:v>2.97</c:v>
                </c:pt>
                <c:pt idx="8">
                  <c:v>#N/A</c:v>
                </c:pt>
                <c:pt idx="9">
                  <c:v>2.2999999999999998</c:v>
                </c:pt>
              </c:numCache>
            </c:numRef>
          </c:val>
          <c:extLst>
            <c:ext xmlns:c16="http://schemas.microsoft.com/office/drawing/2014/chart" uri="{C3380CC4-5D6E-409C-BE32-E72D297353CC}">
              <c16:uniqueId val="{00000007-4109-47E8-ADF7-EB49EF35468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9.9499999999999993</c:v>
                </c:pt>
                <c:pt idx="2">
                  <c:v>#N/A</c:v>
                </c:pt>
                <c:pt idx="3">
                  <c:v>11.16</c:v>
                </c:pt>
                <c:pt idx="4">
                  <c:v>#N/A</c:v>
                </c:pt>
                <c:pt idx="5">
                  <c:v>6.82</c:v>
                </c:pt>
                <c:pt idx="6">
                  <c:v>#N/A</c:v>
                </c:pt>
                <c:pt idx="7">
                  <c:v>8.58</c:v>
                </c:pt>
                <c:pt idx="8">
                  <c:v>#N/A</c:v>
                </c:pt>
                <c:pt idx="9">
                  <c:v>6.31</c:v>
                </c:pt>
              </c:numCache>
            </c:numRef>
          </c:val>
          <c:extLst>
            <c:ext xmlns:c16="http://schemas.microsoft.com/office/drawing/2014/chart" uri="{C3380CC4-5D6E-409C-BE32-E72D297353CC}">
              <c16:uniqueId val="{00000008-4109-47E8-ADF7-EB49EF35468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6.93</c:v>
                </c:pt>
                <c:pt idx="2">
                  <c:v>#N/A</c:v>
                </c:pt>
                <c:pt idx="3">
                  <c:v>7.33</c:v>
                </c:pt>
                <c:pt idx="4">
                  <c:v>#N/A</c:v>
                </c:pt>
                <c:pt idx="5">
                  <c:v>7.74</c:v>
                </c:pt>
                <c:pt idx="6">
                  <c:v>#N/A</c:v>
                </c:pt>
                <c:pt idx="7">
                  <c:v>8.3000000000000007</c:v>
                </c:pt>
                <c:pt idx="8">
                  <c:v>#N/A</c:v>
                </c:pt>
                <c:pt idx="9">
                  <c:v>8.24</c:v>
                </c:pt>
              </c:numCache>
            </c:numRef>
          </c:val>
          <c:extLst>
            <c:ext xmlns:c16="http://schemas.microsoft.com/office/drawing/2014/chart" uri="{C3380CC4-5D6E-409C-BE32-E72D297353CC}">
              <c16:uniqueId val="{00000009-4109-47E8-ADF7-EB49EF3546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2760</c:v>
                </c:pt>
                <c:pt idx="5">
                  <c:v>2703</c:v>
                </c:pt>
                <c:pt idx="8">
                  <c:v>2619</c:v>
                </c:pt>
                <c:pt idx="11">
                  <c:v>2794</c:v>
                </c:pt>
                <c:pt idx="14">
                  <c:v>2987</c:v>
                </c:pt>
              </c:numCache>
            </c:numRef>
          </c:val>
          <c:extLst>
            <c:ext xmlns:c16="http://schemas.microsoft.com/office/drawing/2014/chart" uri="{C3380CC4-5D6E-409C-BE32-E72D297353CC}">
              <c16:uniqueId val="{00000000-8B35-4D57-BC95-8717958349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35-4D57-BC95-8717958349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19</c:v>
                </c:pt>
                <c:pt idx="6">
                  <c:v>11</c:v>
                </c:pt>
                <c:pt idx="9">
                  <c:v>7</c:v>
                </c:pt>
                <c:pt idx="12">
                  <c:v>6</c:v>
                </c:pt>
              </c:numCache>
            </c:numRef>
          </c:val>
          <c:extLst>
            <c:ext xmlns:c16="http://schemas.microsoft.com/office/drawing/2014/chart" uri="{C3380CC4-5D6E-409C-BE32-E72D297353CC}">
              <c16:uniqueId val="{00000002-8B35-4D57-BC95-8717958349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20</c:v>
                </c:pt>
                <c:pt idx="9">
                  <c:v>19</c:v>
                </c:pt>
                <c:pt idx="12">
                  <c:v>19</c:v>
                </c:pt>
              </c:numCache>
            </c:numRef>
          </c:val>
          <c:extLst>
            <c:ext xmlns:c16="http://schemas.microsoft.com/office/drawing/2014/chart" uri="{C3380CC4-5D6E-409C-BE32-E72D297353CC}">
              <c16:uniqueId val="{00000003-8B35-4D57-BC95-8717958349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842</c:v>
                </c:pt>
                <c:pt idx="3">
                  <c:v>677</c:v>
                </c:pt>
                <c:pt idx="6">
                  <c:v>655</c:v>
                </c:pt>
                <c:pt idx="9">
                  <c:v>732</c:v>
                </c:pt>
                <c:pt idx="12">
                  <c:v>693</c:v>
                </c:pt>
              </c:numCache>
            </c:numRef>
          </c:val>
          <c:extLst>
            <c:ext xmlns:c16="http://schemas.microsoft.com/office/drawing/2014/chart" uri="{C3380CC4-5D6E-409C-BE32-E72D297353CC}">
              <c16:uniqueId val="{00000004-8B35-4D57-BC95-8717958349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35-4D57-BC95-8717958349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35-4D57-BC95-8717958349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3359</c:v>
                </c:pt>
                <c:pt idx="3">
                  <c:v>3221</c:v>
                </c:pt>
                <c:pt idx="6">
                  <c:v>3117</c:v>
                </c:pt>
                <c:pt idx="9">
                  <c:v>3256</c:v>
                </c:pt>
                <c:pt idx="12">
                  <c:v>3627</c:v>
                </c:pt>
              </c:numCache>
            </c:numRef>
          </c:val>
          <c:extLst>
            <c:ext xmlns:c16="http://schemas.microsoft.com/office/drawing/2014/chart" uri="{C3380CC4-5D6E-409C-BE32-E72D297353CC}">
              <c16:uniqueId val="{00000007-8B35-4D57-BC95-8717958349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1489</c:v>
                </c:pt>
                <c:pt idx="2">
                  <c:v>#N/A</c:v>
                </c:pt>
                <c:pt idx="3">
                  <c:v>#N/A</c:v>
                </c:pt>
                <c:pt idx="4">
                  <c:v>1242</c:v>
                </c:pt>
                <c:pt idx="5">
                  <c:v>#N/A</c:v>
                </c:pt>
                <c:pt idx="6">
                  <c:v>#N/A</c:v>
                </c:pt>
                <c:pt idx="7">
                  <c:v>1184</c:v>
                </c:pt>
                <c:pt idx="8">
                  <c:v>#N/A</c:v>
                </c:pt>
                <c:pt idx="9">
                  <c:v>#N/A</c:v>
                </c:pt>
                <c:pt idx="10">
                  <c:v>1220</c:v>
                </c:pt>
                <c:pt idx="11">
                  <c:v>#N/A</c:v>
                </c:pt>
                <c:pt idx="12">
                  <c:v>#N/A</c:v>
                </c:pt>
                <c:pt idx="13">
                  <c:v>1358</c:v>
                </c:pt>
                <c:pt idx="14">
                  <c:v>#N/A</c:v>
                </c:pt>
              </c:numCache>
            </c:numRef>
          </c:val>
          <c:smooth val="0"/>
          <c:extLst>
            <c:ext xmlns:c16="http://schemas.microsoft.com/office/drawing/2014/chart" uri="{C3380CC4-5D6E-409C-BE32-E72D297353CC}">
              <c16:uniqueId val="{00000008-8B35-4D57-BC95-8717958349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32702</c:v>
                </c:pt>
                <c:pt idx="5">
                  <c:v>34853</c:v>
                </c:pt>
                <c:pt idx="8">
                  <c:v>35650</c:v>
                </c:pt>
                <c:pt idx="11">
                  <c:v>37483</c:v>
                </c:pt>
                <c:pt idx="14">
                  <c:v>38767</c:v>
                </c:pt>
              </c:numCache>
            </c:numRef>
          </c:val>
          <c:extLst>
            <c:ext xmlns:c16="http://schemas.microsoft.com/office/drawing/2014/chart" uri="{C3380CC4-5D6E-409C-BE32-E72D297353CC}">
              <c16:uniqueId val="{00000000-7632-495C-B1C0-0F903EF3A4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2682</c:v>
                </c:pt>
                <c:pt idx="5">
                  <c:v>2655</c:v>
                </c:pt>
                <c:pt idx="8">
                  <c:v>2612</c:v>
                </c:pt>
                <c:pt idx="11">
                  <c:v>2576</c:v>
                </c:pt>
                <c:pt idx="14">
                  <c:v>443</c:v>
                </c:pt>
              </c:numCache>
            </c:numRef>
          </c:val>
          <c:extLst>
            <c:ext xmlns:c16="http://schemas.microsoft.com/office/drawing/2014/chart" uri="{C3380CC4-5D6E-409C-BE32-E72D297353CC}">
              <c16:uniqueId val="{00000001-7632-495C-B1C0-0F903EF3A4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12485</c:v>
                </c:pt>
                <c:pt idx="5">
                  <c:v>13709</c:v>
                </c:pt>
                <c:pt idx="8">
                  <c:v>14351</c:v>
                </c:pt>
                <c:pt idx="11">
                  <c:v>14681</c:v>
                </c:pt>
                <c:pt idx="14">
                  <c:v>14029</c:v>
                </c:pt>
              </c:numCache>
            </c:numRef>
          </c:val>
          <c:extLst>
            <c:ext xmlns:c16="http://schemas.microsoft.com/office/drawing/2014/chart" uri="{C3380CC4-5D6E-409C-BE32-E72D297353CC}">
              <c16:uniqueId val="{00000002-7632-495C-B1C0-0F903EF3A4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32-495C-B1C0-0F903EF3A4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32-495C-B1C0-0F903EF3A4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2-495C-B1C0-0F903EF3A4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4862</c:v>
                </c:pt>
                <c:pt idx="3">
                  <c:v>4552</c:v>
                </c:pt>
                <c:pt idx="6">
                  <c:v>4437</c:v>
                </c:pt>
                <c:pt idx="9">
                  <c:v>4261</c:v>
                </c:pt>
                <c:pt idx="12">
                  <c:v>4128</c:v>
                </c:pt>
              </c:numCache>
            </c:numRef>
          </c:val>
          <c:extLst>
            <c:ext xmlns:c16="http://schemas.microsoft.com/office/drawing/2014/chart" uri="{C3380CC4-5D6E-409C-BE32-E72D297353CC}">
              <c16:uniqueId val="{00000006-7632-495C-B1C0-0F903EF3A4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135</c:v>
                </c:pt>
                <c:pt idx="3">
                  <c:v>108</c:v>
                </c:pt>
                <c:pt idx="6">
                  <c:v>89</c:v>
                </c:pt>
                <c:pt idx="9">
                  <c:v>72</c:v>
                </c:pt>
                <c:pt idx="12">
                  <c:v>54</c:v>
                </c:pt>
              </c:numCache>
            </c:numRef>
          </c:val>
          <c:extLst>
            <c:ext xmlns:c16="http://schemas.microsoft.com/office/drawing/2014/chart" uri="{C3380CC4-5D6E-409C-BE32-E72D297353CC}">
              <c16:uniqueId val="{00000007-7632-495C-B1C0-0F903EF3A4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7382</c:v>
                </c:pt>
                <c:pt idx="3">
                  <c:v>6825</c:v>
                </c:pt>
                <c:pt idx="6">
                  <c:v>6433</c:v>
                </c:pt>
                <c:pt idx="9">
                  <c:v>6585</c:v>
                </c:pt>
                <c:pt idx="12">
                  <c:v>6074</c:v>
                </c:pt>
              </c:numCache>
            </c:numRef>
          </c:val>
          <c:extLst>
            <c:ext xmlns:c16="http://schemas.microsoft.com/office/drawing/2014/chart" uri="{C3380CC4-5D6E-409C-BE32-E72D297353CC}">
              <c16:uniqueId val="{00000008-7632-495C-B1C0-0F903EF3A4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c:v>
                </c:pt>
                <c:pt idx="3">
                  <c:v>37</c:v>
                </c:pt>
                <c:pt idx="6">
                  <c:v>27</c:v>
                </c:pt>
                <c:pt idx="9">
                  <c:v>20</c:v>
                </c:pt>
                <c:pt idx="12">
                  <c:v>15</c:v>
                </c:pt>
              </c:numCache>
            </c:numRef>
          </c:val>
          <c:extLst>
            <c:ext xmlns:c16="http://schemas.microsoft.com/office/drawing/2014/chart" uri="{C3380CC4-5D6E-409C-BE32-E72D297353CC}">
              <c16:uniqueId val="{00000009-7632-495C-B1C0-0F903EF3A4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39414</c:v>
                </c:pt>
                <c:pt idx="3">
                  <c:v>42397</c:v>
                </c:pt>
                <c:pt idx="6">
                  <c:v>45106</c:v>
                </c:pt>
                <c:pt idx="9">
                  <c:v>46961</c:v>
                </c:pt>
                <c:pt idx="12">
                  <c:v>45367</c:v>
                </c:pt>
              </c:numCache>
            </c:numRef>
          </c:val>
          <c:extLst>
            <c:ext xmlns:c16="http://schemas.microsoft.com/office/drawing/2014/chart" uri="{C3380CC4-5D6E-409C-BE32-E72D297353CC}">
              <c16:uniqueId val="{0000000A-7632-495C-B1C0-0F903EF3A4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3979</c:v>
                </c:pt>
                <c:pt idx="2">
                  <c:v>#N/A</c:v>
                </c:pt>
                <c:pt idx="3">
                  <c:v>#N/A</c:v>
                </c:pt>
                <c:pt idx="4">
                  <c:v>2703</c:v>
                </c:pt>
                <c:pt idx="5">
                  <c:v>#N/A</c:v>
                </c:pt>
                <c:pt idx="6">
                  <c:v>#N/A</c:v>
                </c:pt>
                <c:pt idx="7">
                  <c:v>3480</c:v>
                </c:pt>
                <c:pt idx="8">
                  <c:v>#N/A</c:v>
                </c:pt>
                <c:pt idx="9">
                  <c:v>#N/A</c:v>
                </c:pt>
                <c:pt idx="10">
                  <c:v>3159</c:v>
                </c:pt>
                <c:pt idx="11">
                  <c:v>#N/A</c:v>
                </c:pt>
                <c:pt idx="12">
                  <c:v>#N/A</c:v>
                </c:pt>
                <c:pt idx="13">
                  <c:v>2399</c:v>
                </c:pt>
                <c:pt idx="14">
                  <c:v>#N/A</c:v>
                </c:pt>
              </c:numCache>
            </c:numRef>
          </c:val>
          <c:smooth val="0"/>
          <c:extLst>
            <c:ext xmlns:c16="http://schemas.microsoft.com/office/drawing/2014/chart" uri="{C3380CC4-5D6E-409C-BE32-E72D297353CC}">
              <c16:uniqueId val="{0000000B-7632-495C-B1C0-0F903EF3A4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6670</c:v>
                </c:pt>
                <c:pt idx="1">
                  <c:v>6349</c:v>
                </c:pt>
                <c:pt idx="2">
                  <c:v>7114</c:v>
                </c:pt>
              </c:numCache>
            </c:numRef>
          </c:val>
          <c:extLst>
            <c:ext xmlns:c16="http://schemas.microsoft.com/office/drawing/2014/chart" uri="{C3380CC4-5D6E-409C-BE32-E72D297353CC}">
              <c16:uniqueId val="{00000000-1956-48DB-9731-AF65204537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3854</c:v>
                </c:pt>
                <c:pt idx="1">
                  <c:v>4509</c:v>
                </c:pt>
                <c:pt idx="2">
                  <c:v>3361</c:v>
                </c:pt>
              </c:numCache>
            </c:numRef>
          </c:val>
          <c:extLst>
            <c:ext xmlns:c16="http://schemas.microsoft.com/office/drawing/2014/chart" uri="{C3380CC4-5D6E-409C-BE32-E72D297353CC}">
              <c16:uniqueId val="{00000001-1956-48DB-9731-AF65204537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8504</c:v>
                </c:pt>
                <c:pt idx="1">
                  <c:v>5009</c:v>
                </c:pt>
                <c:pt idx="2">
                  <c:v>4540</c:v>
                </c:pt>
              </c:numCache>
            </c:numRef>
          </c:val>
          <c:extLst>
            <c:ext xmlns:c16="http://schemas.microsoft.com/office/drawing/2014/chart" uri="{C3380CC4-5D6E-409C-BE32-E72D297353CC}">
              <c16:uniqueId val="{00000002-1956-48DB-9731-AF65204537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345360468966553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{CF10D098-AAB6-40BF-B77E-675FA165F38D}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E4B-499F-AE17-2B10C8B919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{2BD15C97-65B8-4B85-81EE-47C6FD4E9EA0}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4B-499F-AE17-2B10C8B919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{6C469FDB-355E-4271-A67D-5815367624FB}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4B-499F-AE17-2B10C8B919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{EAFC60E1-8E95-4124-9C0D-DA6BF4F4FE18}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4B-499F-AE17-2B10C8B919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{18A52BB1-8CEC-4C60-9C63-2A24679C443C}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4B-499F-AE17-2B10C8B919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{3E787E6F-A86C-4150-B76D-E0D15220958F}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E4B-499F-AE17-2B10C8B919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{6406E811-86B6-4A46-B9DB-F89754DA8EFC}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E4B-499F-AE17-2B10C8B919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{1B974A41-71AE-48C5-A55B-3B357CF80F8F}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E4B-499F-AE17-2B10C8B919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{DCF5F45B-6B12-4579-90DC-A8A7D6C3622F}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E4B-499F-AE17-2B10C8B919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60</c:v>
                </c:pt>
                <c:pt idx="16">
                  <c:v>56.4</c:v>
                </c:pt>
                <c:pt idx="24">
                  <c:v>57.1</c:v>
                </c:pt>
                <c:pt idx="32">
                  <c:v>58.1</c:v>
                </c:pt>
              </c:numCache>
            </c:numRef>
          </c:xVal>
          <c:yVal>
            <c:numRef>
              <c:f>公会計指標分析・財政指標組合せ分析表!$BP$51:$DC$51</c:f>
              <c:numCache>
                <c:formatCode>#,##0.0;"▲ "#,##0.0</c:formatCode>
                <c:ptCount val="40"/>
                <c:pt idx="0">
                  <c:v>26.5</c:v>
                </c:pt>
                <c:pt idx="8">
                  <c:v>18.2</c:v>
                </c:pt>
                <c:pt idx="16">
                  <c:v>23.9</c:v>
                </c:pt>
                <c:pt idx="24">
                  <c:v>21.2</c:v>
                </c:pt>
                <c:pt idx="32">
                  <c:v>15.5</c:v>
                </c:pt>
              </c:numCache>
            </c:numRef>
          </c:yVal>
          <c:smooth val="0"/>
          <c:extLst>
            <c:ext xmlns:c16="http://schemas.microsoft.com/office/drawing/2014/chart" uri="{C3380CC4-5D6E-409C-BE32-E72D297353CC}">
              <c16:uniqueId val="{00000009-2E4B-499F-AE17-2B10C8B919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{B9B52B8B-3448-400D-B3C4-F1C4DDBC3E8F}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E4B-499F-AE17-2B10C8B919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{5A86F811-D563-499C-BA7E-1B583B2720D5}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4B-499F-AE17-2B10C8B919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{ED48AD64-1E09-470D-BDC6-4F8EBD460E7C}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4B-499F-AE17-2B10C8B919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{4F286668-2B64-41BA-96E3-A46FAAA8FA12}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4B-499F-AE17-2B10C8B919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{67950EA2-B28F-48A2-BEB0-3727DC0B9884}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4B-499F-AE17-2B10C8B919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{B371C5E0-067D-458B-A7DA-7C32BAB2C426}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E4B-499F-AE17-2B10C8B919B5}"/>
                </c:ext>
              </c:extLst>
            </c:dLbl>
            <c:dLbl>
              <c:idx val="16"/>
              <c:layout>
                <c:manualLayout>
                  <c:x val="-2.7057997304997462E-2"/>
                  <c:y val="-4.901208530797269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{585D4735-2766-4E89-8C1A-7209C3E5D757}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E4B-499F-AE17-2B10C8B919B5}"/>
                </c:ext>
              </c:extLst>
            </c:dLbl>
            <c:dLbl>
              <c:idx val="24"/>
              <c:layout>
                <c:manualLayout>
                  <c:x val="-4.0773343996076607E-2"/>
                  <c:y val="-8.046599890375766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{79D323D3-C984-4E7C-B363-788E917C2D9D}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E4B-499F-AE17-2B10C8B919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{88728A8B-7090-48BB-87CA-99801BF94597}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E4B-499F-AE17-2B10C8B919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2E4B-499F-AE17-2B10C8B919B5}"/>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{522C9A12-269C-4211-BDD0-51893E769B5E}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30B-4D6B-9447-9B9F0749DE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{B7CC7033-602F-451C-96F8-82ABD3BDC97C}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0B-4D6B-9447-9B9F0749DE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{F7117CB2-5B37-4400-946D-DDCEA555F9C2}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0B-4D6B-9447-9B9F0749DE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{31D08EEA-878D-4D36-8602-0825C09647C9}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0B-4D6B-9447-9B9F0749DE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{EF4EE6E2-AF99-4EDB-A338-3266F885AFA9}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0B-4D6B-9447-9B9F0749DEF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{2416313A-6BC4-43AB-B70F-B02020EE994E}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30B-4D6B-9447-9B9F0749DEF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{8029D69A-799B-4860-B0A0-1A1CF3C974C2}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30B-4D6B-9447-9B9F0749DEF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{6CB137AB-D5E3-4914-892F-F47B425C3CFE}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30B-4D6B-9447-9B9F0749DEF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{A379A129-FDFC-4EDA-859D-071AF8A66163}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30B-4D6B-9447-9B9F0749DE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9.6999999999999993</c:v>
                </c:pt>
                <c:pt idx="16">
                  <c:v>8.8000000000000007</c:v>
                </c:pt>
                <c:pt idx="24">
                  <c:v>8.1999999999999993</c:v>
                </c:pt>
                <c:pt idx="32">
                  <c:v>8.3000000000000007</c:v>
                </c:pt>
              </c:numCache>
            </c:numRef>
          </c:xVal>
          <c:yVal>
            <c:numRef>
              <c:f>公会計指標分析・財政指標組合せ分析表!$BP$73:$DC$73</c:f>
              <c:numCache>
                <c:formatCode>#,##0.0;"▲ "#,##0.0</c:formatCode>
                <c:ptCount val="40"/>
                <c:pt idx="0">
                  <c:v>26.5</c:v>
                </c:pt>
                <c:pt idx="8">
                  <c:v>18.2</c:v>
                </c:pt>
                <c:pt idx="16">
                  <c:v>23.9</c:v>
                </c:pt>
                <c:pt idx="24">
                  <c:v>21.2</c:v>
                </c:pt>
                <c:pt idx="32">
                  <c:v>15.5</c:v>
                </c:pt>
              </c:numCache>
            </c:numRef>
          </c:yVal>
          <c:smooth val="0"/>
          <c:extLst>
            <c:ext xmlns:c16="http://schemas.microsoft.com/office/drawing/2014/chart" uri="{C3380CC4-5D6E-409C-BE32-E72D297353CC}">
              <c16:uniqueId val="{00000009-B30B-4D6B-9447-9B9F0749DE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{160D1B29-E1B5-4BA8-9F96-9327F8A721C1}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30B-4D6B-9447-9B9F0749DE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{62631A59-A540-40C2-84D8-8620A926C585}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0B-4D6B-9447-9B9F0749DE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{253394A4-E904-4AF0-B206-B3A65E598646}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0B-4D6B-9447-9B9F0749DE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{7ED89568-9B60-4407-B1B5-750091E7F924}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0B-4D6B-9447-9B9F0749DE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{85E16308-6013-41BD-A710-5A03001BBC98}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0B-4D6B-9447-9B9F0749DEF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{981F3924-A692-40EE-BC41-9E3C6CEAF14A}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30B-4D6B-9447-9B9F0749DEF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{C68A12E1-ED43-4FBC-9318-2F749EF8ADC7}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30B-4D6B-9447-9B9F0749DEF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{A8930D90-202B-4A11-B2C6-DD28B085D854}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30B-4D6B-9447-9B9F0749DEF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{78F84E34-FE1A-4811-A564-20A44A356A0B}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30B-4D6B-9447-9B9F0749DE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B30B-4D6B-9447-9B9F0749DEF1}"/>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元利償還金については、中心市街地拠点施設整備事業や過疎対策事業の元金償還開始などにより、</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これが主要因となり、実質公債費比率の分子が</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実質公債費比率の分子は増傾向が続くと見込まれることから、普通建設事業については慎重に事業を選択するとともに、国県補助金等、地方債以外の財源確保に努め、公債費負担の適正化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災害公営住宅にかかる公営住宅債の繰上償還に伴い、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東日本大震災以後大きく増加した後、横ばい傾向であったが、ここ数年は、当市が抱える行政課題を解決するために、基金の新設（再生可能エネルギー基金、豊かな森を育む基金、まち・ひと・しごと創生推進基金等）によ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将来負担比率の分子はここ数年増減を繰り返しているが、令和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地方債現在高の減の影響が大きく、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今後、普通建設事業については慎重に事業を選択するとともに、国県補助金等、地方債以外の財源確保に努め、将来負担の抑制に努める。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百万円の増となったものの、災害公営住宅にかかる公営住宅債の繰上償還を行うための繰入により減債基金が前年度比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百万円の減となったこと、復旧・復興後のまちづくり推進等のための繰り入れにより東日本大震災復興基金が前年度比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百万円の減となったことなどから、基金全体では前年度比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総合計画の着実な推進や、復旧・復興後のまちづくり推進などに加え、新型コロナウイルス感染症対策の実施による繰入が見込まれ、中期的にも基金全体の減少が見込まれる。標準財政規模に応じた適正な基金残高が維持できるよう、引き続き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　・・・東日本大震災からの復旧・復興事業へ充当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・公共施設等総合管理基金・・・公共施設等の更新・長寿命化・解体費用等へ充当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・市勢振興基金　　　　　・・・市勢振興にかかる事業へ充当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・ふるさと宮古創生基金　・・・活力と魅力あるまちづくりのための事業へ充当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・子ども・子育て幸せ基金・・・子育て環境の充実等に資する事業へ充当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東日本大震災復興基金について、復旧・復興後のまちづくり推進等のため、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百万円の繰り入れをを行ったことなどから、その他特目基金全体で、前年度比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・東日本大震災復興基金については、復旧・復興後のまちづくり推進等のため、積極的に活用を図っていく予定であることから、数年間は、ここ数年と同規模での減少が見込まれる。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については、公共施設等総合管理計画に基づき、施設の適正配置や長寿命化を進めるため、計画的に取り崩していくことになるが、二度の市町村合併の影響もあり、施設の老朽化比率も上昇していることから、積み立ても継続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普通交付税や繰越金の増などにより、繰入を行わなかったことから、前年度比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新型コロナウイルス感染症対策の実施による繰入が見込まれることから、市の総合計画を着実に実施するために、引き続き、標準財政規模に応じた適正な基金残高の維持に努める。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百万円の積立を行った一方で、災害公営住宅にかかる公営住宅債の繰上償還を行うための繰入を行ったことから、前年度比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当面、令和３年度と同規模の繰入は生じない見込みであるが、令和９年度に公債費のピークを迎える予定であることから、標準財政規模に応じた適正な基金残高の維持に努めつつ、有効活用を検討していく。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有形固定資産減価償却率は、前年度から</a:t>
          </a:r>
          <a:r>
            <a:rPr kumimoji="1" lang="en-US" altLang="ja-JP" sz="1100">
              <a:latin typeface="ＭＳ Ｐゴシック" panose="020B0600070205080204" pitchFamily="50" charset="-128"/>
              <a:ea typeface="ＭＳ Ｐゴシック" panose="020B0600070205080204" pitchFamily="50" charset="-128"/>
            </a:rPr>
            <a:t>1.0P</a:t>
          </a:r>
          <a:r>
            <a:rPr kumimoji="1" lang="ja-JP" altLang="en-US" sz="1100">
              <a:latin typeface="ＭＳ Ｐゴシック" panose="020B0600070205080204" pitchFamily="50" charset="-128"/>
              <a:ea typeface="ＭＳ Ｐゴシック" panose="020B0600070205080204" pitchFamily="50" charset="-128"/>
            </a:rPr>
            <a:t>増加したが、類似団体平均、全国平均を下回る数値となっている。</a:t>
          </a:r>
        </a:p>
        <a:p>
          <a:r>
            <a:rPr kumimoji="1" lang="ja-JP" altLang="en-US" sz="1100">
              <a:latin typeface="ＭＳ Ｐゴシック" panose="020B0600070205080204" pitchFamily="50" charset="-128"/>
              <a:ea typeface="ＭＳ Ｐゴシック" panose="020B0600070205080204" pitchFamily="50" charset="-128"/>
            </a:rPr>
            <a:t>復旧・復興事業により施設整備が進んだ一方で、償却資産の⽼朽化が進んでいることから、人口減少を踏まえた公共施設の統廃合や設備改修等について、公共施設等総合管理計画に基づいた計画的な実施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27125" y="670687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772811" y="661687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127125" y="64446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772811" y="63508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27125" y="61785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772811" y="60885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27125" y="56502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772811" y="55602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27125" y="53879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772811" y="52979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27125" y="512572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772811" y="50319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xdr:cNvCxnSpPr/>
      </xdr:nvCxnSpPr>
      <xdr:spPr>
        <a:xfrm flipV="1">
          <a:off x="4206240" y="5213668"/>
          <a:ext cx="1270" cy="131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xdr:cNvSpPr txBox="1"/>
      </xdr:nvSpPr>
      <xdr:spPr>
        <a:xfrm>
          <a:off x="4258945" y="653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xdr:cNvCxnSpPr/>
      </xdr:nvCxnSpPr>
      <xdr:spPr>
        <a:xfrm>
          <a:off x="4119245" y="65298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xdr:cNvSpPr txBox="1"/>
      </xdr:nvSpPr>
      <xdr:spPr>
        <a:xfrm>
          <a:off x="4258945" y="499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xdr:cNvCxnSpPr/>
      </xdr:nvCxnSpPr>
      <xdr:spPr>
        <a:xfrm>
          <a:off x="4119245" y="521366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xdr:cNvSpPr txBox="1"/>
      </xdr:nvSpPr>
      <xdr:spPr>
        <a:xfrm>
          <a:off x="4258945" y="5930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157345" y="5951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xdr:cNvSpPr/>
      </xdr:nvSpPr>
      <xdr:spPr>
        <a:xfrm>
          <a:off x="3537585" y="58924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xdr:cNvSpPr/>
      </xdr:nvSpPr>
      <xdr:spPr>
        <a:xfrm>
          <a:off x="2867025" y="5889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xdr:cNvSpPr/>
      </xdr:nvSpPr>
      <xdr:spPr>
        <a:xfrm>
          <a:off x="2196465" y="58573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xdr:cNvSpPr/>
      </xdr:nvSpPr>
      <xdr:spPr>
        <a:xfrm>
          <a:off x="1525905" y="5822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15399</xdr:rowOff>
    </xdr:from>
    <xdr:to>
      <xdr:col>23</xdr:col>
      <xdr:colOff>136525</xdr:colOff>
      <xdr:row>30</xdr:row>
      <xdr:rowOff>116999</xdr:rowOff>
    </xdr:to>
    <xdr:sp macro="" textlink="">
      <xdr:nvSpPr>
        <xdr:cNvPr id="85" name="楕円 84"/>
        <xdr:cNvSpPr/>
      </xdr:nvSpPr>
      <xdr:spPr>
        <a:xfrm>
          <a:off x="4157345" y="58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38276</xdr:rowOff>
    </xdr:from>
    <xdr:ext cx="405111" cy="259045"/>
    <xdr:sp macro="" textlink="">
      <xdr:nvSpPr>
        <xdr:cNvPr id="86" name="有形固定資産減価償却率該当値テキスト"/>
        <xdr:cNvSpPr txBox="1"/>
      </xdr:nvSpPr>
      <xdr:spPr>
        <a:xfrm>
          <a:off x="4258945" y="56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159861</xdr:rowOff>
    </xdr:from>
    <xdr:to>
      <xdr:col>19</xdr:col>
      <xdr:colOff>187325</xdr:colOff>
      <xdr:row>30</xdr:row>
      <xdr:rowOff>90011</xdr:rowOff>
    </xdr:to>
    <xdr:sp macro="" textlink="">
      <xdr:nvSpPr>
        <xdr:cNvPr id="87" name="楕円 86"/>
        <xdr:cNvSpPr/>
      </xdr:nvSpPr>
      <xdr:spPr>
        <a:xfrm>
          <a:off x="3537585" y="5791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39211</xdr:rowOff>
    </xdr:from>
    <xdr:to>
      <xdr:col>23</xdr:col>
      <xdr:colOff>85725</xdr:colOff>
      <xdr:row>30</xdr:row>
      <xdr:rowOff>66199</xdr:rowOff>
    </xdr:to>
    <xdr:cxnSp macro="">
      <xdr:nvCxnSpPr>
        <xdr:cNvPr id="88" name="直線コネクタ 87"/>
        <xdr:cNvCxnSpPr/>
      </xdr:nvCxnSpPr>
      <xdr:spPr>
        <a:xfrm>
          <a:off x="3588385" y="5838031"/>
          <a:ext cx="61976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9" name="楕円 88"/>
        <xdr:cNvSpPr/>
      </xdr:nvSpPr>
      <xdr:spPr>
        <a:xfrm>
          <a:off x="2867025" y="5772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20320</xdr:rowOff>
    </xdr:from>
    <xdr:to>
      <xdr:col>19</xdr:col>
      <xdr:colOff>136525</xdr:colOff>
      <xdr:row>30</xdr:row>
      <xdr:rowOff>39211</xdr:rowOff>
    </xdr:to>
    <xdr:cxnSp macro="">
      <xdr:nvCxnSpPr>
        <xdr:cNvPr id="90" name="直線コネクタ 89"/>
        <xdr:cNvCxnSpPr/>
      </xdr:nvCxnSpPr>
      <xdr:spPr>
        <a:xfrm>
          <a:off x="2917825" y="5819140"/>
          <a:ext cx="67056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91" name="楕円 90"/>
        <xdr:cNvSpPr/>
      </xdr:nvSpPr>
      <xdr:spPr>
        <a:xfrm>
          <a:off x="2196465" y="5865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117475</xdr:rowOff>
    </xdr:to>
    <xdr:cxnSp macro="">
      <xdr:nvCxnSpPr>
        <xdr:cNvPr id="92" name="直線コネクタ 91"/>
        <xdr:cNvCxnSpPr/>
      </xdr:nvCxnSpPr>
      <xdr:spPr>
        <a:xfrm flipV="1">
          <a:off x="2247265" y="5819140"/>
          <a:ext cx="67056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82867</xdr:rowOff>
    </xdr:from>
    <xdr:to>
      <xdr:col>7</xdr:col>
      <xdr:colOff>187325</xdr:colOff>
      <xdr:row>31</xdr:row>
      <xdr:rowOff>13017</xdr:rowOff>
    </xdr:to>
    <xdr:sp macro="" textlink="">
      <xdr:nvSpPr>
        <xdr:cNvPr id="93" name="楕円 92"/>
        <xdr:cNvSpPr/>
      </xdr:nvSpPr>
      <xdr:spPr>
        <a:xfrm>
          <a:off x="1525905" y="5881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30</xdr:row>
      <xdr:rowOff>133667</xdr:rowOff>
    </xdr:to>
    <xdr:cxnSp macro="">
      <xdr:nvCxnSpPr>
        <xdr:cNvPr id="94" name="直線コネクタ 93"/>
        <xdr:cNvCxnSpPr/>
      </xdr:nvCxnSpPr>
      <xdr:spPr>
        <a:xfrm flipV="1">
          <a:off x="1576705" y="5916295"/>
          <a:ext cx="67056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xdr:cNvSpPr txBox="1"/>
      </xdr:nvSpPr>
      <xdr:spPr>
        <a:xfrm>
          <a:off x="3395989" y="598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12241</xdr:rowOff>
    </xdr:from>
    <xdr:ext cx="405111" cy="259045"/>
    <xdr:sp macro="" textlink="">
      <xdr:nvSpPr>
        <xdr:cNvPr id="96" name="n_2aveValue有形固定資産減価償却率"/>
        <xdr:cNvSpPr txBox="1"/>
      </xdr:nvSpPr>
      <xdr:spPr>
        <a:xfrm>
          <a:off x="2738129" y="5978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97" name="n_3aveValue有形固定資産減価償却率"/>
        <xdr:cNvSpPr txBox="1"/>
      </xdr:nvSpPr>
      <xdr:spPr>
        <a:xfrm>
          <a:off x="2067569" y="5636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xdr:cNvSpPr txBox="1"/>
      </xdr:nvSpPr>
      <xdr:spPr>
        <a:xfrm>
          <a:off x="1397009"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106538</xdr:rowOff>
    </xdr:from>
    <xdr:ext cx="405111" cy="259045"/>
    <xdr:sp macro="" textlink="">
      <xdr:nvSpPr>
        <xdr:cNvPr id="99" name="n_1mainValue有形固定資産減価償却率"/>
        <xdr:cNvSpPr txBox="1"/>
      </xdr:nvSpPr>
      <xdr:spPr>
        <a:xfrm>
          <a:off x="3395989" y="557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100" name="n_2mainValue有形固定資産減価償却率"/>
        <xdr:cNvSpPr txBox="1"/>
      </xdr:nvSpPr>
      <xdr:spPr>
        <a:xfrm>
          <a:off x="2738129"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1" name="n_3mainValue有形固定資産減価償却率"/>
        <xdr:cNvSpPr txBox="1"/>
      </xdr:nvSpPr>
      <xdr:spPr>
        <a:xfrm>
          <a:off x="2067569"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4144</xdr:rowOff>
    </xdr:from>
    <xdr:ext cx="405111" cy="259045"/>
    <xdr:sp macro="" textlink="">
      <xdr:nvSpPr>
        <xdr:cNvPr id="102" name="n_4mainValue有形固定資産減価償却率"/>
        <xdr:cNvSpPr txBox="1"/>
      </xdr:nvSpPr>
      <xdr:spPr>
        <a:xfrm>
          <a:off x="1397009" y="597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713.6</a:t>
          </a:r>
          <a:r>
            <a:rPr kumimoji="1" lang="ja-JP" altLang="en-US" sz="1100">
              <a:latin typeface="ＭＳ Ｐゴシック" panose="020B0600070205080204" pitchFamily="50" charset="-128"/>
              <a:ea typeface="ＭＳ Ｐゴシック" panose="020B0600070205080204" pitchFamily="50" charset="-128"/>
            </a:rPr>
            <a:t>％となり、類似団体平均、全国平均及び県平均を上回る状況となっている。</a:t>
          </a:r>
        </a:p>
        <a:p>
          <a:r>
            <a:rPr kumimoji="1" lang="ja-JP" altLang="en-US" sz="1100">
              <a:latin typeface="ＭＳ Ｐゴシック" panose="020B0600070205080204" pitchFamily="50" charset="-128"/>
              <a:ea typeface="ＭＳ Ｐゴシック" panose="020B0600070205080204" pitchFamily="50" charset="-128"/>
            </a:rPr>
            <a:t>将来負担額については職員数の減により退職手当負担見込額が減少しているものの、令和元年台⾵第</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号に係る災害復旧事業等に伴う地方債の増により全体として増となっていることが要因であり、今後は地方債の適正な発行により将来負担の抑制に努める。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xdr:cNvCxnSpPr/>
      </xdr:nvCxnSpPr>
      <xdr:spPr>
        <a:xfrm flipV="1">
          <a:off x="13027660" y="5160463"/>
          <a:ext cx="1269" cy="135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xdr:cNvSpPr txBox="1"/>
      </xdr:nvSpPr>
      <xdr:spPr>
        <a:xfrm>
          <a:off x="13080365" y="65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xdr:cNvCxnSpPr/>
      </xdr:nvCxnSpPr>
      <xdr:spPr>
        <a:xfrm>
          <a:off x="12963525" y="6518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xdr:cNvSpPr txBox="1"/>
      </xdr:nvSpPr>
      <xdr:spPr>
        <a:xfrm>
          <a:off x="13080365" y="565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xdr:cNvSpPr/>
      </xdr:nvSpPr>
      <xdr:spPr>
        <a:xfrm>
          <a:off x="13001625" y="5799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xdr:cNvSpPr/>
      </xdr:nvSpPr>
      <xdr:spPr>
        <a:xfrm>
          <a:off x="12359005" y="6066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xdr:cNvSpPr/>
      </xdr:nvSpPr>
      <xdr:spPr>
        <a:xfrm>
          <a:off x="11688445" y="6072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xdr:cNvSpPr/>
      </xdr:nvSpPr>
      <xdr:spPr>
        <a:xfrm>
          <a:off x="11017885" y="6048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xdr:cNvSpPr/>
      </xdr:nvSpPr>
      <xdr:spPr>
        <a:xfrm>
          <a:off x="10347325" y="6079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53177</xdr:rowOff>
    </xdr:from>
    <xdr:to>
      <xdr:col>76</xdr:col>
      <xdr:colOff>73025</xdr:colOff>
      <xdr:row>32</xdr:row>
      <xdr:rowOff>154777</xdr:rowOff>
    </xdr:to>
    <xdr:sp macro="" textlink="">
      <xdr:nvSpPr>
        <xdr:cNvPr id="149" name="楕円 148"/>
        <xdr:cNvSpPr/>
      </xdr:nvSpPr>
      <xdr:spPr>
        <a:xfrm>
          <a:off x="13001625" y="61872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31604</xdr:rowOff>
    </xdr:from>
    <xdr:ext cx="469744" cy="259045"/>
    <xdr:sp macro="" textlink="">
      <xdr:nvSpPr>
        <xdr:cNvPr id="150" name="債務償還比率該当値テキスト"/>
        <xdr:cNvSpPr txBox="1"/>
      </xdr:nvSpPr>
      <xdr:spPr>
        <a:xfrm>
          <a:off x="13080365" y="616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35324</xdr:rowOff>
    </xdr:from>
    <xdr:to>
      <xdr:col>72</xdr:col>
      <xdr:colOff>123825</xdr:colOff>
      <xdr:row>33</xdr:row>
      <xdr:rowOff>136924</xdr:rowOff>
    </xdr:to>
    <xdr:sp macro="" textlink="">
      <xdr:nvSpPr>
        <xdr:cNvPr id="151" name="楕円 150"/>
        <xdr:cNvSpPr/>
      </xdr:nvSpPr>
      <xdr:spPr>
        <a:xfrm>
          <a:off x="12359005" y="63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103977</xdr:rowOff>
    </xdr:from>
    <xdr:to>
      <xdr:col>76</xdr:col>
      <xdr:colOff>22225</xdr:colOff>
      <xdr:row>33</xdr:row>
      <xdr:rowOff>86124</xdr:rowOff>
    </xdr:to>
    <xdr:cxnSp macro="">
      <xdr:nvCxnSpPr>
        <xdr:cNvPr id="152" name="直線コネクタ 151"/>
        <xdr:cNvCxnSpPr/>
      </xdr:nvCxnSpPr>
      <xdr:spPr>
        <a:xfrm flipV="1">
          <a:off x="12409805" y="6238077"/>
          <a:ext cx="619760" cy="14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72336</xdr:rowOff>
    </xdr:from>
    <xdr:to>
      <xdr:col>68</xdr:col>
      <xdr:colOff>123825</xdr:colOff>
      <xdr:row>34</xdr:row>
      <xdr:rowOff>2485</xdr:rowOff>
    </xdr:to>
    <xdr:sp macro="" textlink="">
      <xdr:nvSpPr>
        <xdr:cNvPr id="153" name="楕円 152"/>
        <xdr:cNvSpPr/>
      </xdr:nvSpPr>
      <xdr:spPr>
        <a:xfrm>
          <a:off x="11688445" y="6374076"/>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86124</xdr:rowOff>
    </xdr:from>
    <xdr:to>
      <xdr:col>72</xdr:col>
      <xdr:colOff>73025</xdr:colOff>
      <xdr:row>33</xdr:row>
      <xdr:rowOff>123136</xdr:rowOff>
    </xdr:to>
    <xdr:cxnSp macro="">
      <xdr:nvCxnSpPr>
        <xdr:cNvPr id="154" name="直線コネクタ 153"/>
        <xdr:cNvCxnSpPr/>
      </xdr:nvCxnSpPr>
      <xdr:spPr>
        <a:xfrm flipV="1">
          <a:off x="11739245" y="6387864"/>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107923</xdr:rowOff>
    </xdr:from>
    <xdr:to>
      <xdr:col>64</xdr:col>
      <xdr:colOff>123825</xdr:colOff>
      <xdr:row>33</xdr:row>
      <xdr:rowOff>38073</xdr:rowOff>
    </xdr:to>
    <xdr:sp macro="" textlink="">
      <xdr:nvSpPr>
        <xdr:cNvPr id="155" name="楕円 154"/>
        <xdr:cNvSpPr/>
      </xdr:nvSpPr>
      <xdr:spPr>
        <a:xfrm>
          <a:off x="11017885" y="6242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158723</xdr:rowOff>
    </xdr:from>
    <xdr:to>
      <xdr:col>68</xdr:col>
      <xdr:colOff>73025</xdr:colOff>
      <xdr:row>33</xdr:row>
      <xdr:rowOff>123136</xdr:rowOff>
    </xdr:to>
    <xdr:cxnSp macro="">
      <xdr:nvCxnSpPr>
        <xdr:cNvPr id="156" name="直線コネクタ 155"/>
        <xdr:cNvCxnSpPr/>
      </xdr:nvCxnSpPr>
      <xdr:spPr>
        <a:xfrm>
          <a:off x="11068685" y="6292823"/>
          <a:ext cx="670560" cy="13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153534</xdr:rowOff>
    </xdr:from>
    <xdr:to>
      <xdr:col>60</xdr:col>
      <xdr:colOff>123825</xdr:colOff>
      <xdr:row>32</xdr:row>
      <xdr:rowOff>83684</xdr:rowOff>
    </xdr:to>
    <xdr:sp macro="" textlink="">
      <xdr:nvSpPr>
        <xdr:cNvPr id="157" name="楕円 156"/>
        <xdr:cNvSpPr/>
      </xdr:nvSpPr>
      <xdr:spPr>
        <a:xfrm>
          <a:off x="10347325" y="611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32884</xdr:rowOff>
    </xdr:from>
    <xdr:to>
      <xdr:col>64</xdr:col>
      <xdr:colOff>73025</xdr:colOff>
      <xdr:row>32</xdr:row>
      <xdr:rowOff>158723</xdr:rowOff>
    </xdr:to>
    <xdr:cxnSp macro="">
      <xdr:nvCxnSpPr>
        <xdr:cNvPr id="158" name="直線コネクタ 157"/>
        <xdr:cNvCxnSpPr/>
      </xdr:nvCxnSpPr>
      <xdr:spPr>
        <a:xfrm>
          <a:off x="10398125" y="6166984"/>
          <a:ext cx="670560" cy="1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xdr:cNvSpPr txBox="1"/>
      </xdr:nvSpPr>
      <xdr:spPr>
        <a:xfrm>
          <a:off x="12185092"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xdr:cNvSpPr txBox="1"/>
      </xdr:nvSpPr>
      <xdr:spPr>
        <a:xfrm>
          <a:off x="11527232" y="585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xdr:cNvSpPr txBox="1"/>
      </xdr:nvSpPr>
      <xdr:spPr>
        <a:xfrm>
          <a:off x="10856672" y="582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xdr:cNvSpPr txBox="1"/>
      </xdr:nvSpPr>
      <xdr:spPr>
        <a:xfrm>
          <a:off x="10186112" y="58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128051</xdr:rowOff>
    </xdr:from>
    <xdr:ext cx="469744" cy="259045"/>
    <xdr:sp macro="" textlink="">
      <xdr:nvSpPr>
        <xdr:cNvPr id="163" name="n_1mainValue債務償還比率"/>
        <xdr:cNvSpPr txBox="1"/>
      </xdr:nvSpPr>
      <xdr:spPr>
        <a:xfrm>
          <a:off x="12185092" y="64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165063</xdr:rowOff>
    </xdr:from>
    <xdr:ext cx="469744" cy="259045"/>
    <xdr:sp macro="" textlink="">
      <xdr:nvSpPr>
        <xdr:cNvPr id="164" name="n_2mainValue債務償還比率"/>
        <xdr:cNvSpPr txBox="1"/>
      </xdr:nvSpPr>
      <xdr:spPr>
        <a:xfrm>
          <a:off x="11527232" y="646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29200</xdr:rowOff>
    </xdr:from>
    <xdr:ext cx="469744" cy="259045"/>
    <xdr:sp macro="" textlink="">
      <xdr:nvSpPr>
        <xdr:cNvPr id="165" name="n_3mainValue債務償還比率"/>
        <xdr:cNvSpPr txBox="1"/>
      </xdr:nvSpPr>
      <xdr:spPr>
        <a:xfrm>
          <a:off x="10856672" y="633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74811</xdr:rowOff>
    </xdr:from>
    <xdr:ext cx="469744" cy="259045"/>
    <xdr:sp macro="" textlink="">
      <xdr:nvSpPr>
        <xdr:cNvPr id="166" name="n_4mainValue債務償還比率"/>
        <xdr:cNvSpPr txBox="1"/>
      </xdr:nvSpPr>
      <xdr:spPr>
        <a:xfrm>
          <a:off x="10186112" y="620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086225" y="553484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124960" y="7125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020820" y="7121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xdr:cNvSpPr txBox="1"/>
      </xdr:nvSpPr>
      <xdr:spPr>
        <a:xfrm>
          <a:off x="4124960" y="6527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036060" y="654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31216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xdr:cNvSpPr/>
      </xdr:nvSpPr>
      <xdr:spPr>
        <a:xfrm>
          <a:off x="2514600" y="64496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xdr:cNvSpPr/>
      </xdr:nvSpPr>
      <xdr:spPr>
        <a:xfrm>
          <a:off x="1739900" y="64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965200" y="63668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4173</xdr:rowOff>
    </xdr:from>
    <xdr:to>
      <xdr:col>24</xdr:col>
      <xdr:colOff>114300</xdr:colOff>
      <xdr:row>39</xdr:row>
      <xdr:rowOff>105773</xdr:rowOff>
    </xdr:to>
    <xdr:sp macro="" textlink="">
      <xdr:nvSpPr>
        <xdr:cNvPr id="74" name="楕円 73"/>
        <xdr:cNvSpPr/>
      </xdr:nvSpPr>
      <xdr:spPr>
        <a:xfrm>
          <a:off x="403606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27050</xdr:rowOff>
    </xdr:from>
    <xdr:ext cx="405111" cy="259045"/>
    <xdr:sp macro="" textlink="">
      <xdr:nvSpPr>
        <xdr:cNvPr id="75" name="【道路】&#10;有形固定資産減価償却率該当値テキスト"/>
        <xdr:cNvSpPr txBox="1"/>
      </xdr:nvSpPr>
      <xdr:spPr>
        <a:xfrm>
          <a:off x="4124960"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xdr:cNvSpPr/>
      </xdr:nvSpPr>
      <xdr:spPr>
        <a:xfrm>
          <a:off x="3312160" y="65263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54973</xdr:rowOff>
    </xdr:to>
    <xdr:cxnSp macro="">
      <xdr:nvCxnSpPr>
        <xdr:cNvPr id="77" name="直線コネクタ 76"/>
        <xdr:cNvCxnSpPr/>
      </xdr:nvCxnSpPr>
      <xdr:spPr>
        <a:xfrm>
          <a:off x="3355340" y="6573338"/>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147865</xdr:rowOff>
    </xdr:from>
    <xdr:to>
      <xdr:col>15</xdr:col>
      <xdr:colOff>101600</xdr:colOff>
      <xdr:row>39</xdr:row>
      <xdr:rowOff>78015</xdr:rowOff>
    </xdr:to>
    <xdr:sp macro="" textlink="">
      <xdr:nvSpPr>
        <xdr:cNvPr id="78" name="楕円 77"/>
        <xdr:cNvSpPr/>
      </xdr:nvSpPr>
      <xdr:spPr>
        <a:xfrm>
          <a:off x="2514600" y="6518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27215</xdr:rowOff>
    </xdr:from>
    <xdr:to>
      <xdr:col>19</xdr:col>
      <xdr:colOff>177800</xdr:colOff>
      <xdr:row>39</xdr:row>
      <xdr:rowOff>35378</xdr:rowOff>
    </xdr:to>
    <xdr:cxnSp macro="">
      <xdr:nvCxnSpPr>
        <xdr:cNvPr id="79" name="直線コネクタ 78"/>
        <xdr:cNvCxnSpPr/>
      </xdr:nvCxnSpPr>
      <xdr:spPr>
        <a:xfrm>
          <a:off x="2565400" y="6565175"/>
          <a:ext cx="78994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128270</xdr:rowOff>
    </xdr:from>
    <xdr:to>
      <xdr:col>10</xdr:col>
      <xdr:colOff>165100</xdr:colOff>
      <xdr:row>39</xdr:row>
      <xdr:rowOff>58420</xdr:rowOff>
    </xdr:to>
    <xdr:sp macro="" textlink="">
      <xdr:nvSpPr>
        <xdr:cNvPr id="80" name="楕円 79"/>
        <xdr:cNvSpPr/>
      </xdr:nvSpPr>
      <xdr:spPr>
        <a:xfrm>
          <a:off x="1739900" y="649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xdr:rowOff>
    </xdr:from>
    <xdr:to>
      <xdr:col>15</xdr:col>
      <xdr:colOff>50800</xdr:colOff>
      <xdr:row>39</xdr:row>
      <xdr:rowOff>27215</xdr:rowOff>
    </xdr:to>
    <xdr:cxnSp macro="">
      <xdr:nvCxnSpPr>
        <xdr:cNvPr id="81" name="直線コネクタ 80"/>
        <xdr:cNvCxnSpPr/>
      </xdr:nvCxnSpPr>
      <xdr:spPr>
        <a:xfrm>
          <a:off x="1790700" y="6545580"/>
          <a:ext cx="7747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xdr:cNvSpPr/>
      </xdr:nvSpPr>
      <xdr:spPr>
        <a:xfrm>
          <a:off x="96520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7620</xdr:rowOff>
    </xdr:to>
    <xdr:cxnSp macro="">
      <xdr:nvCxnSpPr>
        <xdr:cNvPr id="83" name="直線コネクタ 82"/>
        <xdr:cNvCxnSpPr/>
      </xdr:nvCxnSpPr>
      <xdr:spPr>
        <a:xfrm>
          <a:off x="1008380" y="65379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17056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xdr:cNvSpPr txBox="1"/>
      </xdr:nvSpPr>
      <xdr:spPr>
        <a:xfrm>
          <a:off x="238570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xdr:cNvSpPr txBox="1"/>
      </xdr:nvSpPr>
      <xdr:spPr>
        <a:xfrm>
          <a:off x="161100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xdr:cNvSpPr txBox="1"/>
      </xdr:nvSpPr>
      <xdr:spPr>
        <a:xfrm>
          <a:off x="83630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道路】&#10;有形固定資産減価償却率"/>
        <xdr:cNvSpPr txBox="1"/>
      </xdr:nvSpPr>
      <xdr:spPr>
        <a:xfrm>
          <a:off x="317056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69142</xdr:rowOff>
    </xdr:from>
    <xdr:ext cx="405111" cy="259045"/>
    <xdr:sp macro="" textlink="">
      <xdr:nvSpPr>
        <xdr:cNvPr id="89" name="n_2mainValue【道路】&#10;有形固定資産減価償却率"/>
        <xdr:cNvSpPr txBox="1"/>
      </xdr:nvSpPr>
      <xdr:spPr>
        <a:xfrm>
          <a:off x="2385704" y="66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49547</xdr:rowOff>
    </xdr:from>
    <xdr:ext cx="405111" cy="259045"/>
    <xdr:sp macro="" textlink="">
      <xdr:nvSpPr>
        <xdr:cNvPr id="90" name="n_3mainValue【道路】&#10;有形固定資産減価償却率"/>
        <xdr:cNvSpPr txBox="1"/>
      </xdr:nvSpPr>
      <xdr:spPr>
        <a:xfrm>
          <a:off x="161100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xdr:cNvSpPr txBox="1"/>
      </xdr:nvSpPr>
      <xdr:spPr>
        <a:xfrm>
          <a:off x="8363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9219565" y="5799392"/>
          <a:ext cx="0" cy="1229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9258300" y="703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9154160" y="7028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9258300" y="557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9154160" y="5799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20" name="【道路】&#10;一人当たり延長平均値テキスト"/>
        <xdr:cNvSpPr txBox="1"/>
      </xdr:nvSpPr>
      <xdr:spPr>
        <a:xfrm>
          <a:off x="9258300" y="671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9192260" y="6739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xdr:cNvSpPr/>
      </xdr:nvSpPr>
      <xdr:spPr>
        <a:xfrm>
          <a:off x="8445500" y="6539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xdr:cNvSpPr/>
      </xdr:nvSpPr>
      <xdr:spPr>
        <a:xfrm>
          <a:off x="7670800" y="6525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xdr:cNvSpPr/>
      </xdr:nvSpPr>
      <xdr:spPr>
        <a:xfrm>
          <a:off x="6873240" y="6531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xdr:cNvSpPr/>
      </xdr:nvSpPr>
      <xdr:spPr>
        <a:xfrm>
          <a:off x="6098540" y="6445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71234</xdr:rowOff>
    </xdr:from>
    <xdr:to>
      <xdr:col>55</xdr:col>
      <xdr:colOff>50800</xdr:colOff>
      <xdr:row>37</xdr:row>
      <xdr:rowOff>1384</xdr:rowOff>
    </xdr:to>
    <xdr:sp macro="" textlink="">
      <xdr:nvSpPr>
        <xdr:cNvPr id="131" name="楕円 130"/>
        <xdr:cNvSpPr/>
      </xdr:nvSpPr>
      <xdr:spPr>
        <a:xfrm>
          <a:off x="9192260" y="6106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94111</xdr:rowOff>
    </xdr:from>
    <xdr:ext cx="534377" cy="259045"/>
    <xdr:sp macro="" textlink="">
      <xdr:nvSpPr>
        <xdr:cNvPr id="132" name="【道路】&#10;一人当たり延長該当値テキスト"/>
        <xdr:cNvSpPr txBox="1"/>
      </xdr:nvSpPr>
      <xdr:spPr>
        <a:xfrm>
          <a:off x="9258300" y="59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108039</xdr:rowOff>
    </xdr:from>
    <xdr:to>
      <xdr:col>50</xdr:col>
      <xdr:colOff>165100</xdr:colOff>
      <xdr:row>37</xdr:row>
      <xdr:rowOff>38189</xdr:rowOff>
    </xdr:to>
    <xdr:sp macro="" textlink="">
      <xdr:nvSpPr>
        <xdr:cNvPr id="133" name="楕円 132"/>
        <xdr:cNvSpPr/>
      </xdr:nvSpPr>
      <xdr:spPr>
        <a:xfrm>
          <a:off x="8445500" y="6143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122034</xdr:rowOff>
    </xdr:from>
    <xdr:to>
      <xdr:col>55</xdr:col>
      <xdr:colOff>0</xdr:colOff>
      <xdr:row>36</xdr:row>
      <xdr:rowOff>158839</xdr:rowOff>
    </xdr:to>
    <xdr:cxnSp macro="">
      <xdr:nvCxnSpPr>
        <xdr:cNvPr id="134" name="直線コネクタ 133"/>
        <xdr:cNvCxnSpPr/>
      </xdr:nvCxnSpPr>
      <xdr:spPr>
        <a:xfrm flipV="1">
          <a:off x="8496300" y="6157074"/>
          <a:ext cx="723900" cy="3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130632</xdr:rowOff>
    </xdr:from>
    <xdr:to>
      <xdr:col>46</xdr:col>
      <xdr:colOff>38100</xdr:colOff>
      <xdr:row>37</xdr:row>
      <xdr:rowOff>60782</xdr:rowOff>
    </xdr:to>
    <xdr:sp macro="" textlink="">
      <xdr:nvSpPr>
        <xdr:cNvPr id="135" name="楕円 134"/>
        <xdr:cNvSpPr/>
      </xdr:nvSpPr>
      <xdr:spPr>
        <a:xfrm>
          <a:off x="7670800" y="61656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158839</xdr:rowOff>
    </xdr:from>
    <xdr:to>
      <xdr:col>50</xdr:col>
      <xdr:colOff>114300</xdr:colOff>
      <xdr:row>37</xdr:row>
      <xdr:rowOff>9982</xdr:rowOff>
    </xdr:to>
    <xdr:cxnSp macro="">
      <xdr:nvCxnSpPr>
        <xdr:cNvPr id="136" name="直線コネクタ 135"/>
        <xdr:cNvCxnSpPr/>
      </xdr:nvCxnSpPr>
      <xdr:spPr>
        <a:xfrm flipV="1">
          <a:off x="7713980" y="6193879"/>
          <a:ext cx="78232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154483</xdr:rowOff>
    </xdr:from>
    <xdr:to>
      <xdr:col>41</xdr:col>
      <xdr:colOff>101600</xdr:colOff>
      <xdr:row>37</xdr:row>
      <xdr:rowOff>84633</xdr:rowOff>
    </xdr:to>
    <xdr:sp macro="" textlink="">
      <xdr:nvSpPr>
        <xdr:cNvPr id="137" name="楕円 136"/>
        <xdr:cNvSpPr/>
      </xdr:nvSpPr>
      <xdr:spPr>
        <a:xfrm>
          <a:off x="6873240" y="61895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9982</xdr:rowOff>
    </xdr:from>
    <xdr:to>
      <xdr:col>45</xdr:col>
      <xdr:colOff>177800</xdr:colOff>
      <xdr:row>37</xdr:row>
      <xdr:rowOff>33833</xdr:rowOff>
    </xdr:to>
    <xdr:cxnSp macro="">
      <xdr:nvCxnSpPr>
        <xdr:cNvPr id="138" name="直線コネクタ 137"/>
        <xdr:cNvCxnSpPr/>
      </xdr:nvCxnSpPr>
      <xdr:spPr>
        <a:xfrm flipV="1">
          <a:off x="6924040" y="6212662"/>
          <a:ext cx="78994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1854</xdr:rowOff>
    </xdr:from>
    <xdr:to>
      <xdr:col>36</xdr:col>
      <xdr:colOff>165100</xdr:colOff>
      <xdr:row>37</xdr:row>
      <xdr:rowOff>103454</xdr:rowOff>
    </xdr:to>
    <xdr:sp macro="" textlink="">
      <xdr:nvSpPr>
        <xdr:cNvPr id="139" name="楕円 138"/>
        <xdr:cNvSpPr/>
      </xdr:nvSpPr>
      <xdr:spPr>
        <a:xfrm>
          <a:off x="6098540" y="62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33833</xdr:rowOff>
    </xdr:from>
    <xdr:to>
      <xdr:col>41</xdr:col>
      <xdr:colOff>50800</xdr:colOff>
      <xdr:row>37</xdr:row>
      <xdr:rowOff>52654</xdr:rowOff>
    </xdr:to>
    <xdr:cxnSp macro="">
      <xdr:nvCxnSpPr>
        <xdr:cNvPr id="140" name="直線コネクタ 139"/>
        <xdr:cNvCxnSpPr/>
      </xdr:nvCxnSpPr>
      <xdr:spPr>
        <a:xfrm flipV="1">
          <a:off x="6149340" y="6236513"/>
          <a:ext cx="7747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90505</xdr:rowOff>
    </xdr:from>
    <xdr:ext cx="534377" cy="259045"/>
    <xdr:sp macro="" textlink="">
      <xdr:nvSpPr>
        <xdr:cNvPr id="141" name="n_1aveValue【道路】&#10;一人当たり延長"/>
        <xdr:cNvSpPr txBox="1"/>
      </xdr:nvSpPr>
      <xdr:spPr>
        <a:xfrm>
          <a:off x="8239271" y="66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76293</xdr:rowOff>
    </xdr:from>
    <xdr:ext cx="534377" cy="259045"/>
    <xdr:sp macro="" textlink="">
      <xdr:nvSpPr>
        <xdr:cNvPr id="142" name="n_2aveValue【道路】&#10;一人当たり延長"/>
        <xdr:cNvSpPr txBox="1"/>
      </xdr:nvSpPr>
      <xdr:spPr>
        <a:xfrm>
          <a:off x="7477271" y="661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82428</xdr:rowOff>
    </xdr:from>
    <xdr:ext cx="534377" cy="259045"/>
    <xdr:sp macro="" textlink="">
      <xdr:nvSpPr>
        <xdr:cNvPr id="143" name="n_3aveValue【道路】&#10;一人当たり延長"/>
        <xdr:cNvSpPr txBox="1"/>
      </xdr:nvSpPr>
      <xdr:spPr>
        <a:xfrm>
          <a:off x="6702571" y="6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168229</xdr:rowOff>
    </xdr:from>
    <xdr:ext cx="534377" cy="259045"/>
    <xdr:sp macro="" textlink="">
      <xdr:nvSpPr>
        <xdr:cNvPr id="144" name="n_4aveValue【道路】&#10;一人当たり延長"/>
        <xdr:cNvSpPr txBox="1"/>
      </xdr:nvSpPr>
      <xdr:spPr>
        <a:xfrm>
          <a:off x="5905011" y="65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54716</xdr:rowOff>
    </xdr:from>
    <xdr:ext cx="534377" cy="259045"/>
    <xdr:sp macro="" textlink="">
      <xdr:nvSpPr>
        <xdr:cNvPr id="145" name="n_1mainValue【道路】&#10;一人当たり延長"/>
        <xdr:cNvSpPr txBox="1"/>
      </xdr:nvSpPr>
      <xdr:spPr>
        <a:xfrm>
          <a:off x="8239271" y="592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77309</xdr:rowOff>
    </xdr:from>
    <xdr:ext cx="534377" cy="259045"/>
    <xdr:sp macro="" textlink="">
      <xdr:nvSpPr>
        <xdr:cNvPr id="146" name="n_2mainValue【道路】&#10;一人当たり延長"/>
        <xdr:cNvSpPr txBox="1"/>
      </xdr:nvSpPr>
      <xdr:spPr>
        <a:xfrm>
          <a:off x="7477271" y="5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101160</xdr:rowOff>
    </xdr:from>
    <xdr:ext cx="534377" cy="259045"/>
    <xdr:sp macro="" textlink="">
      <xdr:nvSpPr>
        <xdr:cNvPr id="147" name="n_3mainValue【道路】&#10;一人当たり延長"/>
        <xdr:cNvSpPr txBox="1"/>
      </xdr:nvSpPr>
      <xdr:spPr>
        <a:xfrm>
          <a:off x="6702571" y="59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119981</xdr:rowOff>
    </xdr:from>
    <xdr:ext cx="534377" cy="259045"/>
    <xdr:sp macro="" textlink="">
      <xdr:nvSpPr>
        <xdr:cNvPr id="148" name="n_4mainValue【道路】&#10;一人当たり延長"/>
        <xdr:cNvSpPr txBox="1"/>
      </xdr:nvSpPr>
      <xdr:spPr>
        <a:xfrm>
          <a:off x="5905011" y="59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086225" y="9397637"/>
          <a:ext cx="0" cy="132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124960" y="10730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02082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124960" y="91804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020820" y="93976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xdr:cNvSpPr txBox="1"/>
      </xdr:nvSpPr>
      <xdr:spPr>
        <a:xfrm>
          <a:off x="4124960" y="100489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03606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90" name="楕円 189"/>
        <xdr:cNvSpPr/>
      </xdr:nvSpPr>
      <xdr:spPr>
        <a:xfrm>
          <a:off x="4036060" y="10193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113773</xdr:rowOff>
    </xdr:from>
    <xdr:ext cx="405111" cy="259045"/>
    <xdr:sp macro="" textlink="">
      <xdr:nvSpPr>
        <xdr:cNvPr id="191" name="【橋りょう・トンネル】&#10;有形固定資産減価償却率該当値テキスト"/>
        <xdr:cNvSpPr txBox="1"/>
      </xdr:nvSpPr>
      <xdr:spPr>
        <a:xfrm>
          <a:off x="4124960"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92" name="楕円 191"/>
        <xdr:cNvSpPr/>
      </xdr:nvSpPr>
      <xdr:spPr>
        <a:xfrm>
          <a:off x="3312160" y="10180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14696</xdr:rowOff>
    </xdr:to>
    <xdr:cxnSp macro="">
      <xdr:nvCxnSpPr>
        <xdr:cNvPr id="193" name="直線コネクタ 192"/>
        <xdr:cNvCxnSpPr/>
      </xdr:nvCxnSpPr>
      <xdr:spPr>
        <a:xfrm>
          <a:off x="3355340" y="10227673"/>
          <a:ext cx="7315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128815</xdr:rowOff>
    </xdr:from>
    <xdr:to>
      <xdr:col>15</xdr:col>
      <xdr:colOff>101600</xdr:colOff>
      <xdr:row>61</xdr:row>
      <xdr:rowOff>58965</xdr:rowOff>
    </xdr:to>
    <xdr:sp macro="" textlink="">
      <xdr:nvSpPr>
        <xdr:cNvPr id="194" name="楕円 193"/>
        <xdr:cNvSpPr/>
      </xdr:nvSpPr>
      <xdr:spPr>
        <a:xfrm>
          <a:off x="2514600" y="10187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8165</xdr:rowOff>
    </xdr:to>
    <xdr:cxnSp macro="">
      <xdr:nvCxnSpPr>
        <xdr:cNvPr id="195" name="直線コネクタ 194"/>
        <xdr:cNvCxnSpPr/>
      </xdr:nvCxnSpPr>
      <xdr:spPr>
        <a:xfrm flipV="1">
          <a:off x="2565400" y="10227673"/>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14515</xdr:rowOff>
    </xdr:from>
    <xdr:to>
      <xdr:col>10</xdr:col>
      <xdr:colOff>165100</xdr:colOff>
      <xdr:row>61</xdr:row>
      <xdr:rowOff>116115</xdr:rowOff>
    </xdr:to>
    <xdr:sp macro="" textlink="">
      <xdr:nvSpPr>
        <xdr:cNvPr id="196" name="楕円 195"/>
        <xdr:cNvSpPr/>
      </xdr:nvSpPr>
      <xdr:spPr>
        <a:xfrm>
          <a:off x="1739900" y="10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8165</xdr:rowOff>
    </xdr:from>
    <xdr:to>
      <xdr:col>15</xdr:col>
      <xdr:colOff>50800</xdr:colOff>
      <xdr:row>61</xdr:row>
      <xdr:rowOff>65315</xdr:rowOff>
    </xdr:to>
    <xdr:cxnSp macro="">
      <xdr:nvCxnSpPr>
        <xdr:cNvPr id="197" name="直線コネクタ 196"/>
        <xdr:cNvCxnSpPr/>
      </xdr:nvCxnSpPr>
      <xdr:spPr>
        <a:xfrm flipV="1">
          <a:off x="1790700" y="1023420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8" name="楕円 197"/>
        <xdr:cNvSpPr/>
      </xdr:nvSpPr>
      <xdr:spPr>
        <a:xfrm>
          <a:off x="965200" y="102198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65315</xdr:rowOff>
    </xdr:to>
    <xdr:cxnSp macro="">
      <xdr:nvCxnSpPr>
        <xdr:cNvPr id="199" name="直線コネクタ 198"/>
        <xdr:cNvCxnSpPr/>
      </xdr:nvCxnSpPr>
      <xdr:spPr>
        <a:xfrm>
          <a:off x="1008380" y="10266862"/>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xdr:cNvSpPr txBox="1"/>
      </xdr:nvSpPr>
      <xdr:spPr>
        <a:xfrm>
          <a:off x="317056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xdr:cNvSpPr txBox="1"/>
      </xdr:nvSpPr>
      <xdr:spPr>
        <a:xfrm>
          <a:off x="16110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204" name="n_1mainValue【橋りょう・トンネル】&#10;有形固定資産減価償却率"/>
        <xdr:cNvSpPr txBox="1"/>
      </xdr:nvSpPr>
      <xdr:spPr>
        <a:xfrm>
          <a:off x="317056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5" name="n_2mainValue【橋りょう・トンネル】&#10;有形固定資産減価償却率"/>
        <xdr:cNvSpPr txBox="1"/>
      </xdr:nvSpPr>
      <xdr:spPr>
        <a:xfrm>
          <a:off x="23857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107242</xdr:rowOff>
    </xdr:from>
    <xdr:ext cx="405111" cy="259045"/>
    <xdr:sp macro="" textlink="">
      <xdr:nvSpPr>
        <xdr:cNvPr id="206" name="n_3mainValue【橋りょう・トンネル】&#10;有形固定資産減価償却率"/>
        <xdr:cNvSpPr txBox="1"/>
      </xdr:nvSpPr>
      <xdr:spPr>
        <a:xfrm>
          <a:off x="1611004" y="103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7" name="n_4mainValue【橋りょう・トンネル】&#10;有形固定資産減価償却率"/>
        <xdr:cNvSpPr txBox="1"/>
      </xdr:nvSpPr>
      <xdr:spPr>
        <a:xfrm>
          <a:off x="836304" y="1030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9219565" y="9425355"/>
          <a:ext cx="0" cy="1375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9258300" y="10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9154160" y="108013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9258300" y="92082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9154160" y="9425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9258300" y="10603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9192260" y="10625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127730</xdr:rowOff>
    </xdr:from>
    <xdr:to>
      <xdr:col>55</xdr:col>
      <xdr:colOff>50800</xdr:colOff>
      <xdr:row>60</xdr:row>
      <xdr:rowOff>57880</xdr:rowOff>
    </xdr:to>
    <xdr:sp macro="" textlink="">
      <xdr:nvSpPr>
        <xdr:cNvPr id="247" name="楕円 246"/>
        <xdr:cNvSpPr/>
      </xdr:nvSpPr>
      <xdr:spPr>
        <a:xfrm>
          <a:off x="9192260" y="10018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150607</xdr:rowOff>
    </xdr:from>
    <xdr:ext cx="599010" cy="259045"/>
    <xdr:sp macro="" textlink="">
      <xdr:nvSpPr>
        <xdr:cNvPr id="248" name="【橋りょう・トンネル】&#10;一人当たり有形固定資産（償却資産）額該当値テキスト"/>
        <xdr:cNvSpPr txBox="1"/>
      </xdr:nvSpPr>
      <xdr:spPr>
        <a:xfrm>
          <a:off x="9258300" y="98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153900</xdr:rowOff>
    </xdr:from>
    <xdr:to>
      <xdr:col>50</xdr:col>
      <xdr:colOff>165100</xdr:colOff>
      <xdr:row>60</xdr:row>
      <xdr:rowOff>84050</xdr:rowOff>
    </xdr:to>
    <xdr:sp macro="" textlink="">
      <xdr:nvSpPr>
        <xdr:cNvPr id="249" name="楕円 248"/>
        <xdr:cNvSpPr/>
      </xdr:nvSpPr>
      <xdr:spPr>
        <a:xfrm>
          <a:off x="8445500" y="10044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7080</xdr:rowOff>
    </xdr:from>
    <xdr:to>
      <xdr:col>55</xdr:col>
      <xdr:colOff>0</xdr:colOff>
      <xdr:row>60</xdr:row>
      <xdr:rowOff>33250</xdr:rowOff>
    </xdr:to>
    <xdr:cxnSp macro="">
      <xdr:nvCxnSpPr>
        <xdr:cNvPr id="250" name="直線コネクタ 249"/>
        <xdr:cNvCxnSpPr/>
      </xdr:nvCxnSpPr>
      <xdr:spPr>
        <a:xfrm flipV="1">
          <a:off x="8496300" y="10065480"/>
          <a:ext cx="7239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20604</xdr:rowOff>
    </xdr:from>
    <xdr:to>
      <xdr:col>46</xdr:col>
      <xdr:colOff>38100</xdr:colOff>
      <xdr:row>60</xdr:row>
      <xdr:rowOff>122204</xdr:rowOff>
    </xdr:to>
    <xdr:sp macro="" textlink="">
      <xdr:nvSpPr>
        <xdr:cNvPr id="251" name="楕円 250"/>
        <xdr:cNvSpPr/>
      </xdr:nvSpPr>
      <xdr:spPr>
        <a:xfrm>
          <a:off x="7670800" y="100790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33250</xdr:rowOff>
    </xdr:from>
    <xdr:to>
      <xdr:col>50</xdr:col>
      <xdr:colOff>114300</xdr:colOff>
      <xdr:row>60</xdr:row>
      <xdr:rowOff>71404</xdr:rowOff>
    </xdr:to>
    <xdr:cxnSp macro="">
      <xdr:nvCxnSpPr>
        <xdr:cNvPr id="252" name="直線コネクタ 251"/>
        <xdr:cNvCxnSpPr/>
      </xdr:nvCxnSpPr>
      <xdr:spPr>
        <a:xfrm flipV="1">
          <a:off x="7713980" y="10091650"/>
          <a:ext cx="78232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86168</xdr:rowOff>
    </xdr:from>
    <xdr:to>
      <xdr:col>41</xdr:col>
      <xdr:colOff>101600</xdr:colOff>
      <xdr:row>61</xdr:row>
      <xdr:rowOff>16318</xdr:rowOff>
    </xdr:to>
    <xdr:sp macro="" textlink="">
      <xdr:nvSpPr>
        <xdr:cNvPr id="253" name="楕円 252"/>
        <xdr:cNvSpPr/>
      </xdr:nvSpPr>
      <xdr:spPr>
        <a:xfrm>
          <a:off x="6873240" y="101445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71404</xdr:rowOff>
    </xdr:from>
    <xdr:to>
      <xdr:col>45</xdr:col>
      <xdr:colOff>177800</xdr:colOff>
      <xdr:row>60</xdr:row>
      <xdr:rowOff>136968</xdr:rowOff>
    </xdr:to>
    <xdr:cxnSp macro="">
      <xdr:nvCxnSpPr>
        <xdr:cNvPr id="254" name="直線コネクタ 253"/>
        <xdr:cNvCxnSpPr/>
      </xdr:nvCxnSpPr>
      <xdr:spPr>
        <a:xfrm flipV="1">
          <a:off x="6924040" y="10129804"/>
          <a:ext cx="789940" cy="6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99855</xdr:rowOff>
    </xdr:from>
    <xdr:to>
      <xdr:col>36</xdr:col>
      <xdr:colOff>165100</xdr:colOff>
      <xdr:row>61</xdr:row>
      <xdr:rowOff>30005</xdr:rowOff>
    </xdr:to>
    <xdr:sp macro="" textlink="">
      <xdr:nvSpPr>
        <xdr:cNvPr id="255" name="楕円 254"/>
        <xdr:cNvSpPr/>
      </xdr:nvSpPr>
      <xdr:spPr>
        <a:xfrm>
          <a:off x="6098540" y="10158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136968</xdr:rowOff>
    </xdr:from>
    <xdr:to>
      <xdr:col>41</xdr:col>
      <xdr:colOff>50800</xdr:colOff>
      <xdr:row>60</xdr:row>
      <xdr:rowOff>150655</xdr:rowOff>
    </xdr:to>
    <xdr:cxnSp macro="">
      <xdr:nvCxnSpPr>
        <xdr:cNvPr id="256" name="直線コネクタ 255"/>
        <xdr:cNvCxnSpPr/>
      </xdr:nvCxnSpPr>
      <xdr:spPr>
        <a:xfrm flipV="1">
          <a:off x="6149340" y="10195368"/>
          <a:ext cx="7747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8214575" y="1059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7444955" y="10595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6670255" y="1059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5872695" y="1060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100577</xdr:rowOff>
    </xdr:from>
    <xdr:ext cx="599010" cy="259045"/>
    <xdr:sp macro="" textlink="">
      <xdr:nvSpPr>
        <xdr:cNvPr id="261" name="n_1mainValue【橋りょう・トンネル】&#10;一人当たり有形固定資産（償却資産）額"/>
        <xdr:cNvSpPr txBox="1"/>
      </xdr:nvSpPr>
      <xdr:spPr>
        <a:xfrm>
          <a:off x="8214575" y="982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138731</xdr:rowOff>
    </xdr:from>
    <xdr:ext cx="599010" cy="259045"/>
    <xdr:sp macro="" textlink="">
      <xdr:nvSpPr>
        <xdr:cNvPr id="262" name="n_2mainValue【橋りょう・トンネル】&#10;一人当たり有形固定資産（償却資産）額"/>
        <xdr:cNvSpPr txBox="1"/>
      </xdr:nvSpPr>
      <xdr:spPr>
        <a:xfrm>
          <a:off x="7444955" y="98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32845</xdr:rowOff>
    </xdr:from>
    <xdr:ext cx="599010" cy="259045"/>
    <xdr:sp macro="" textlink="">
      <xdr:nvSpPr>
        <xdr:cNvPr id="263" name="n_3mainValue【橋りょう・トンネル】&#10;一人当たり有形固定資産（償却資産）額"/>
        <xdr:cNvSpPr txBox="1"/>
      </xdr:nvSpPr>
      <xdr:spPr>
        <a:xfrm>
          <a:off x="6670255" y="992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46532</xdr:rowOff>
    </xdr:from>
    <xdr:ext cx="599010" cy="259045"/>
    <xdr:sp macro="" textlink="">
      <xdr:nvSpPr>
        <xdr:cNvPr id="264" name="n_4mainValue【橋りょう・トンネル】&#10;一人当たり有形固定資産（償却資産）額"/>
        <xdr:cNvSpPr txBox="1"/>
      </xdr:nvSpPr>
      <xdr:spPr>
        <a:xfrm>
          <a:off x="5872695" y="993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086225" y="13104222"/>
          <a:ext cx="0" cy="1481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124960" y="128870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020820" y="13104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124960" y="139500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03606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139156</xdr:rowOff>
    </xdr:from>
    <xdr:to>
      <xdr:col>20</xdr:col>
      <xdr:colOff>38100</xdr:colOff>
      <xdr:row>84</xdr:row>
      <xdr:rowOff>69306</xdr:rowOff>
    </xdr:to>
    <xdr:sp macro="" textlink="">
      <xdr:nvSpPr>
        <xdr:cNvPr id="297" name="フローチャート: 判断 296"/>
        <xdr:cNvSpPr/>
      </xdr:nvSpPr>
      <xdr:spPr>
        <a:xfrm>
          <a:off x="3312160" y="140532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119562</xdr:rowOff>
    </xdr:from>
    <xdr:to>
      <xdr:col>15</xdr:col>
      <xdr:colOff>101600</xdr:colOff>
      <xdr:row>84</xdr:row>
      <xdr:rowOff>49712</xdr:rowOff>
    </xdr:to>
    <xdr:sp macro="" textlink="">
      <xdr:nvSpPr>
        <xdr:cNvPr id="298" name="フローチャート: 判断 297"/>
        <xdr:cNvSpPr/>
      </xdr:nvSpPr>
      <xdr:spPr>
        <a:xfrm>
          <a:off x="2514600" y="14033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82006</xdr:rowOff>
    </xdr:from>
    <xdr:to>
      <xdr:col>10</xdr:col>
      <xdr:colOff>165100</xdr:colOff>
      <xdr:row>84</xdr:row>
      <xdr:rowOff>12156</xdr:rowOff>
    </xdr:to>
    <xdr:sp macro="" textlink="">
      <xdr:nvSpPr>
        <xdr:cNvPr id="299" name="フローチャート: 判断 298"/>
        <xdr:cNvSpPr/>
      </xdr:nvSpPr>
      <xdr:spPr>
        <a:xfrm>
          <a:off x="173990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49349</xdr:rowOff>
    </xdr:from>
    <xdr:to>
      <xdr:col>6</xdr:col>
      <xdr:colOff>38100</xdr:colOff>
      <xdr:row>83</xdr:row>
      <xdr:rowOff>150949</xdr:rowOff>
    </xdr:to>
    <xdr:sp macro="" textlink="">
      <xdr:nvSpPr>
        <xdr:cNvPr id="300" name="フローチャート: 判断 299"/>
        <xdr:cNvSpPr/>
      </xdr:nvSpPr>
      <xdr:spPr>
        <a:xfrm>
          <a:off x="965200" y="13963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44450</xdr:rowOff>
    </xdr:from>
    <xdr:to>
      <xdr:col>24</xdr:col>
      <xdr:colOff>114300</xdr:colOff>
      <xdr:row>83</xdr:row>
      <xdr:rowOff>146050</xdr:rowOff>
    </xdr:to>
    <xdr:sp macro="" textlink="">
      <xdr:nvSpPr>
        <xdr:cNvPr id="306" name="楕円 305"/>
        <xdr:cNvSpPr/>
      </xdr:nvSpPr>
      <xdr:spPr>
        <a:xfrm>
          <a:off x="403606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67327</xdr:rowOff>
    </xdr:from>
    <xdr:ext cx="405111" cy="259045"/>
    <xdr:sp macro="" textlink="">
      <xdr:nvSpPr>
        <xdr:cNvPr id="307" name="【公営住宅】&#10;有形固定資産減価償却率該当値テキスト"/>
        <xdr:cNvSpPr txBox="1"/>
      </xdr:nvSpPr>
      <xdr:spPr>
        <a:xfrm>
          <a:off x="412496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8" name="楕円 307"/>
        <xdr:cNvSpPr/>
      </xdr:nvSpPr>
      <xdr:spPr>
        <a:xfrm>
          <a:off x="3312160" y="14015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95250</xdr:rowOff>
    </xdr:from>
    <xdr:to>
      <xdr:col>24</xdr:col>
      <xdr:colOff>63500</xdr:colOff>
      <xdr:row>83</xdr:row>
      <xdr:rowOff>152400</xdr:rowOff>
    </xdr:to>
    <xdr:cxnSp macro="">
      <xdr:nvCxnSpPr>
        <xdr:cNvPr id="309" name="直線コネクタ 308"/>
        <xdr:cNvCxnSpPr/>
      </xdr:nvCxnSpPr>
      <xdr:spPr>
        <a:xfrm flipV="1">
          <a:off x="3355340" y="1400937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91802</xdr:rowOff>
    </xdr:from>
    <xdr:to>
      <xdr:col>15</xdr:col>
      <xdr:colOff>101600</xdr:colOff>
      <xdr:row>84</xdr:row>
      <xdr:rowOff>21952</xdr:rowOff>
    </xdr:to>
    <xdr:sp macro="" textlink="">
      <xdr:nvSpPr>
        <xdr:cNvPr id="310" name="楕円 309"/>
        <xdr:cNvSpPr/>
      </xdr:nvSpPr>
      <xdr:spPr>
        <a:xfrm>
          <a:off x="251460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142602</xdr:rowOff>
    </xdr:from>
    <xdr:to>
      <xdr:col>19</xdr:col>
      <xdr:colOff>177800</xdr:colOff>
      <xdr:row>83</xdr:row>
      <xdr:rowOff>152400</xdr:rowOff>
    </xdr:to>
    <xdr:cxnSp macro="">
      <xdr:nvCxnSpPr>
        <xdr:cNvPr id="311" name="直線コネクタ 310"/>
        <xdr:cNvCxnSpPr/>
      </xdr:nvCxnSpPr>
      <xdr:spPr>
        <a:xfrm>
          <a:off x="2565400" y="14056722"/>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55880</xdr:rowOff>
    </xdr:from>
    <xdr:to>
      <xdr:col>10</xdr:col>
      <xdr:colOff>165100</xdr:colOff>
      <xdr:row>83</xdr:row>
      <xdr:rowOff>157480</xdr:rowOff>
    </xdr:to>
    <xdr:sp macro="" textlink="">
      <xdr:nvSpPr>
        <xdr:cNvPr id="312" name="楕円 311"/>
        <xdr:cNvSpPr/>
      </xdr:nvSpPr>
      <xdr:spPr>
        <a:xfrm>
          <a:off x="17399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106680</xdr:rowOff>
    </xdr:from>
    <xdr:to>
      <xdr:col>15</xdr:col>
      <xdr:colOff>50800</xdr:colOff>
      <xdr:row>83</xdr:row>
      <xdr:rowOff>142602</xdr:rowOff>
    </xdr:to>
    <xdr:cxnSp macro="">
      <xdr:nvCxnSpPr>
        <xdr:cNvPr id="313" name="直線コネクタ 312"/>
        <xdr:cNvCxnSpPr/>
      </xdr:nvCxnSpPr>
      <xdr:spPr>
        <a:xfrm>
          <a:off x="1790700" y="14020800"/>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34652</xdr:rowOff>
    </xdr:from>
    <xdr:to>
      <xdr:col>6</xdr:col>
      <xdr:colOff>38100</xdr:colOff>
      <xdr:row>83</xdr:row>
      <xdr:rowOff>136252</xdr:rowOff>
    </xdr:to>
    <xdr:sp macro="" textlink="">
      <xdr:nvSpPr>
        <xdr:cNvPr id="314" name="楕円 313"/>
        <xdr:cNvSpPr/>
      </xdr:nvSpPr>
      <xdr:spPr>
        <a:xfrm>
          <a:off x="965200" y="139487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85452</xdr:rowOff>
    </xdr:from>
    <xdr:to>
      <xdr:col>10</xdr:col>
      <xdr:colOff>114300</xdr:colOff>
      <xdr:row>83</xdr:row>
      <xdr:rowOff>106680</xdr:rowOff>
    </xdr:to>
    <xdr:cxnSp macro="">
      <xdr:nvCxnSpPr>
        <xdr:cNvPr id="315" name="直線コネクタ 314"/>
        <xdr:cNvCxnSpPr/>
      </xdr:nvCxnSpPr>
      <xdr:spPr>
        <a:xfrm>
          <a:off x="1008380" y="13999572"/>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60433</xdr:rowOff>
    </xdr:from>
    <xdr:ext cx="405111" cy="259045"/>
    <xdr:sp macro="" textlink="">
      <xdr:nvSpPr>
        <xdr:cNvPr id="316" name="n_1aveValue【公営住宅】&#10;有形固定資産減価償却率"/>
        <xdr:cNvSpPr txBox="1"/>
      </xdr:nvSpPr>
      <xdr:spPr>
        <a:xfrm>
          <a:off x="317056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317" name="n_2aveValue【公営住宅】&#10;有形固定資産減価償却率"/>
        <xdr:cNvSpPr txBox="1"/>
      </xdr:nvSpPr>
      <xdr:spPr>
        <a:xfrm>
          <a:off x="2385704" y="1412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3283</xdr:rowOff>
    </xdr:from>
    <xdr:ext cx="405111" cy="259045"/>
    <xdr:sp macro="" textlink="">
      <xdr:nvSpPr>
        <xdr:cNvPr id="318" name="n_3aveValue【公営住宅】&#10;有形固定資産減価償却率"/>
        <xdr:cNvSpPr txBox="1"/>
      </xdr:nvSpPr>
      <xdr:spPr>
        <a:xfrm>
          <a:off x="161100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142076</xdr:rowOff>
    </xdr:from>
    <xdr:ext cx="405111" cy="259045"/>
    <xdr:sp macro="" textlink="">
      <xdr:nvSpPr>
        <xdr:cNvPr id="319" name="n_4aveValue【公営住宅】&#10;有形固定資産減価償却率"/>
        <xdr:cNvSpPr txBox="1"/>
      </xdr:nvSpPr>
      <xdr:spPr>
        <a:xfrm>
          <a:off x="836304" y="1405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48277</xdr:rowOff>
    </xdr:from>
    <xdr:ext cx="405111" cy="259045"/>
    <xdr:sp macro="" textlink="">
      <xdr:nvSpPr>
        <xdr:cNvPr id="320" name="n_1mainValue【公営住宅】&#10;有形固定資産減価償却率"/>
        <xdr:cNvSpPr txBox="1"/>
      </xdr:nvSpPr>
      <xdr:spPr>
        <a:xfrm>
          <a:off x="317056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38479</xdr:rowOff>
    </xdr:from>
    <xdr:ext cx="405111" cy="259045"/>
    <xdr:sp macro="" textlink="">
      <xdr:nvSpPr>
        <xdr:cNvPr id="321" name="n_2mainValue【公営住宅】&#10;有形固定資産減価償却率"/>
        <xdr:cNvSpPr txBox="1"/>
      </xdr:nvSpPr>
      <xdr:spPr>
        <a:xfrm>
          <a:off x="2385704"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22" name="n_3mainValue【公営住宅】&#10;有形固定資産減価償却率"/>
        <xdr:cNvSpPr txBox="1"/>
      </xdr:nvSpPr>
      <xdr:spPr>
        <a:xfrm>
          <a:off x="1611004"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152779</xdr:rowOff>
    </xdr:from>
    <xdr:ext cx="405111" cy="259045"/>
    <xdr:sp macro="" textlink="">
      <xdr:nvSpPr>
        <xdr:cNvPr id="323" name="n_4mainValue【公営住宅】&#10;有形固定資産減価償却率"/>
        <xdr:cNvSpPr txBox="1"/>
      </xdr:nvSpPr>
      <xdr:spPr>
        <a:xfrm>
          <a:off x="836304" y="1373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9219565" y="13263753"/>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9258300" y="1453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9154160" y="14530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9258300" y="130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9154160" y="132637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9258300" y="14266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9192260" y="142877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38354</xdr:rowOff>
    </xdr:from>
    <xdr:to>
      <xdr:col>50</xdr:col>
      <xdr:colOff>165100</xdr:colOff>
      <xdr:row>85</xdr:row>
      <xdr:rowOff>139954</xdr:rowOff>
    </xdr:to>
    <xdr:sp macro="" textlink="">
      <xdr:nvSpPr>
        <xdr:cNvPr id="354" name="フローチャート: 判断 353"/>
        <xdr:cNvSpPr/>
      </xdr:nvSpPr>
      <xdr:spPr>
        <a:xfrm>
          <a:off x="8445500" y="1428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32258</xdr:rowOff>
    </xdr:from>
    <xdr:to>
      <xdr:col>46</xdr:col>
      <xdr:colOff>38100</xdr:colOff>
      <xdr:row>85</xdr:row>
      <xdr:rowOff>133858</xdr:rowOff>
    </xdr:to>
    <xdr:sp macro="" textlink="">
      <xdr:nvSpPr>
        <xdr:cNvPr id="355" name="フローチャート: 判断 354"/>
        <xdr:cNvSpPr/>
      </xdr:nvSpPr>
      <xdr:spPr>
        <a:xfrm>
          <a:off x="7670800" y="142816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34162</xdr:rowOff>
    </xdr:from>
    <xdr:to>
      <xdr:col>41</xdr:col>
      <xdr:colOff>101600</xdr:colOff>
      <xdr:row>85</xdr:row>
      <xdr:rowOff>135762</xdr:rowOff>
    </xdr:to>
    <xdr:sp macro="" textlink="">
      <xdr:nvSpPr>
        <xdr:cNvPr id="356" name="フローチャート: 判断 355"/>
        <xdr:cNvSpPr/>
      </xdr:nvSpPr>
      <xdr:spPr>
        <a:xfrm>
          <a:off x="687324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31496</xdr:rowOff>
    </xdr:from>
    <xdr:to>
      <xdr:col>36</xdr:col>
      <xdr:colOff>165100</xdr:colOff>
      <xdr:row>85</xdr:row>
      <xdr:rowOff>133096</xdr:rowOff>
    </xdr:to>
    <xdr:sp macro="" textlink="">
      <xdr:nvSpPr>
        <xdr:cNvPr id="357" name="フローチャート: 判断 356"/>
        <xdr:cNvSpPr/>
      </xdr:nvSpPr>
      <xdr:spPr>
        <a:xfrm>
          <a:off x="6098540" y="142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159893</xdr:rowOff>
    </xdr:from>
    <xdr:to>
      <xdr:col>55</xdr:col>
      <xdr:colOff>50800</xdr:colOff>
      <xdr:row>82</xdr:row>
      <xdr:rowOff>90043</xdr:rowOff>
    </xdr:to>
    <xdr:sp macro="" textlink="">
      <xdr:nvSpPr>
        <xdr:cNvPr id="363" name="楕円 362"/>
        <xdr:cNvSpPr/>
      </xdr:nvSpPr>
      <xdr:spPr>
        <a:xfrm>
          <a:off x="9192260" y="137387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11320</xdr:rowOff>
    </xdr:from>
    <xdr:ext cx="469744" cy="259045"/>
    <xdr:sp macro="" textlink="">
      <xdr:nvSpPr>
        <xdr:cNvPr id="364" name="【公営住宅】&#10;一人当たり面積該当値テキスト"/>
        <xdr:cNvSpPr txBox="1"/>
      </xdr:nvSpPr>
      <xdr:spPr>
        <a:xfrm>
          <a:off x="9258300"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89027</xdr:rowOff>
    </xdr:from>
    <xdr:to>
      <xdr:col>50</xdr:col>
      <xdr:colOff>165100</xdr:colOff>
      <xdr:row>83</xdr:row>
      <xdr:rowOff>19177</xdr:rowOff>
    </xdr:to>
    <xdr:sp macro="" textlink="">
      <xdr:nvSpPr>
        <xdr:cNvPr id="365" name="楕円 364"/>
        <xdr:cNvSpPr/>
      </xdr:nvSpPr>
      <xdr:spPr>
        <a:xfrm>
          <a:off x="8445500" y="138355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39243</xdr:rowOff>
    </xdr:from>
    <xdr:to>
      <xdr:col>55</xdr:col>
      <xdr:colOff>0</xdr:colOff>
      <xdr:row>82</xdr:row>
      <xdr:rowOff>139827</xdr:rowOff>
    </xdr:to>
    <xdr:cxnSp macro="">
      <xdr:nvCxnSpPr>
        <xdr:cNvPr id="366" name="直線コネクタ 365"/>
        <xdr:cNvCxnSpPr/>
      </xdr:nvCxnSpPr>
      <xdr:spPr>
        <a:xfrm flipV="1">
          <a:off x="8496300" y="13785723"/>
          <a:ext cx="7239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90932</xdr:rowOff>
    </xdr:from>
    <xdr:to>
      <xdr:col>46</xdr:col>
      <xdr:colOff>38100</xdr:colOff>
      <xdr:row>83</xdr:row>
      <xdr:rowOff>21082</xdr:rowOff>
    </xdr:to>
    <xdr:sp macro="" textlink="">
      <xdr:nvSpPr>
        <xdr:cNvPr id="367" name="楕円 366"/>
        <xdr:cNvSpPr/>
      </xdr:nvSpPr>
      <xdr:spPr>
        <a:xfrm>
          <a:off x="7670800" y="138374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139827</xdr:rowOff>
    </xdr:from>
    <xdr:to>
      <xdr:col>50</xdr:col>
      <xdr:colOff>114300</xdr:colOff>
      <xdr:row>82</xdr:row>
      <xdr:rowOff>141732</xdr:rowOff>
    </xdr:to>
    <xdr:cxnSp macro="">
      <xdr:nvCxnSpPr>
        <xdr:cNvPr id="368" name="直線コネクタ 367"/>
        <xdr:cNvCxnSpPr/>
      </xdr:nvCxnSpPr>
      <xdr:spPr>
        <a:xfrm flipV="1">
          <a:off x="7713980" y="13886307"/>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119126</xdr:rowOff>
    </xdr:from>
    <xdr:to>
      <xdr:col>41</xdr:col>
      <xdr:colOff>101600</xdr:colOff>
      <xdr:row>83</xdr:row>
      <xdr:rowOff>49276</xdr:rowOff>
    </xdr:to>
    <xdr:sp macro="" textlink="">
      <xdr:nvSpPr>
        <xdr:cNvPr id="369" name="楕円 368"/>
        <xdr:cNvSpPr/>
      </xdr:nvSpPr>
      <xdr:spPr>
        <a:xfrm>
          <a:off x="6873240" y="13865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141732</xdr:rowOff>
    </xdr:from>
    <xdr:to>
      <xdr:col>45</xdr:col>
      <xdr:colOff>177800</xdr:colOff>
      <xdr:row>82</xdr:row>
      <xdr:rowOff>169926</xdr:rowOff>
    </xdr:to>
    <xdr:cxnSp macro="">
      <xdr:nvCxnSpPr>
        <xdr:cNvPr id="370" name="直線コネクタ 369"/>
        <xdr:cNvCxnSpPr/>
      </xdr:nvCxnSpPr>
      <xdr:spPr>
        <a:xfrm flipV="1">
          <a:off x="6924040" y="13888212"/>
          <a:ext cx="78994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132842</xdr:rowOff>
    </xdr:from>
    <xdr:to>
      <xdr:col>36</xdr:col>
      <xdr:colOff>165100</xdr:colOff>
      <xdr:row>83</xdr:row>
      <xdr:rowOff>62992</xdr:rowOff>
    </xdr:to>
    <xdr:sp macro="" textlink="">
      <xdr:nvSpPr>
        <xdr:cNvPr id="371" name="楕円 370"/>
        <xdr:cNvSpPr/>
      </xdr:nvSpPr>
      <xdr:spPr>
        <a:xfrm>
          <a:off x="6098540" y="13879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169926</xdr:rowOff>
    </xdr:from>
    <xdr:to>
      <xdr:col>41</xdr:col>
      <xdr:colOff>50800</xdr:colOff>
      <xdr:row>83</xdr:row>
      <xdr:rowOff>12192</xdr:rowOff>
    </xdr:to>
    <xdr:cxnSp macro="">
      <xdr:nvCxnSpPr>
        <xdr:cNvPr id="372" name="直線コネクタ 371"/>
        <xdr:cNvCxnSpPr/>
      </xdr:nvCxnSpPr>
      <xdr:spPr>
        <a:xfrm flipV="1">
          <a:off x="6149340" y="13916406"/>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131081</xdr:rowOff>
    </xdr:from>
    <xdr:ext cx="469744" cy="259045"/>
    <xdr:sp macro="" textlink="">
      <xdr:nvSpPr>
        <xdr:cNvPr id="373" name="n_1aveValue【公営住宅】&#10;一人当たり面積"/>
        <xdr:cNvSpPr txBox="1"/>
      </xdr:nvSpPr>
      <xdr:spPr>
        <a:xfrm>
          <a:off x="8271587"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124985</xdr:rowOff>
    </xdr:from>
    <xdr:ext cx="469744" cy="259045"/>
    <xdr:sp macro="" textlink="">
      <xdr:nvSpPr>
        <xdr:cNvPr id="374" name="n_2aveValue【公営住宅】&#10;一人当たり面積"/>
        <xdr:cNvSpPr txBox="1"/>
      </xdr:nvSpPr>
      <xdr:spPr>
        <a:xfrm>
          <a:off x="750958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126889</xdr:rowOff>
    </xdr:from>
    <xdr:ext cx="469744" cy="259045"/>
    <xdr:sp macro="" textlink="">
      <xdr:nvSpPr>
        <xdr:cNvPr id="375" name="n_3aveValue【公営住宅】&#10;一人当たり面積"/>
        <xdr:cNvSpPr txBox="1"/>
      </xdr:nvSpPr>
      <xdr:spPr>
        <a:xfrm>
          <a:off x="6712027" y="1437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124223</xdr:rowOff>
    </xdr:from>
    <xdr:ext cx="469744" cy="259045"/>
    <xdr:sp macro="" textlink="">
      <xdr:nvSpPr>
        <xdr:cNvPr id="376" name="n_4aveValue【公営住宅】&#10;一人当たり面積"/>
        <xdr:cNvSpPr txBox="1"/>
      </xdr:nvSpPr>
      <xdr:spPr>
        <a:xfrm>
          <a:off x="5937327" y="1437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35704</xdr:rowOff>
    </xdr:from>
    <xdr:ext cx="469744" cy="259045"/>
    <xdr:sp macro="" textlink="">
      <xdr:nvSpPr>
        <xdr:cNvPr id="377" name="n_1mainValue【公営住宅】&#10;一人当たり面積"/>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37609</xdr:rowOff>
    </xdr:from>
    <xdr:ext cx="469744" cy="259045"/>
    <xdr:sp macro="" textlink="">
      <xdr:nvSpPr>
        <xdr:cNvPr id="378" name="n_2mainValue【公営住宅】&#10;一人当たり面積"/>
        <xdr:cNvSpPr txBox="1"/>
      </xdr:nvSpPr>
      <xdr:spPr>
        <a:xfrm>
          <a:off x="7509587" y="1361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65803</xdr:rowOff>
    </xdr:from>
    <xdr:ext cx="469744" cy="259045"/>
    <xdr:sp macro="" textlink="">
      <xdr:nvSpPr>
        <xdr:cNvPr id="379" name="n_3mainValue【公営住宅】&#10;一人当たり面積"/>
        <xdr:cNvSpPr txBox="1"/>
      </xdr:nvSpPr>
      <xdr:spPr>
        <a:xfrm>
          <a:off x="6712027" y="1364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79519</xdr:rowOff>
    </xdr:from>
    <xdr:ext cx="469744" cy="259045"/>
    <xdr:sp macro="" textlink="">
      <xdr:nvSpPr>
        <xdr:cNvPr id="380" name="n_4mainValue【公営住宅】&#10;一人当たり面積"/>
        <xdr:cNvSpPr txBox="1"/>
      </xdr:nvSpPr>
      <xdr:spPr>
        <a:xfrm>
          <a:off x="5937327" y="1365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405" name="直線コネクタ 404"/>
        <xdr:cNvCxnSpPr/>
      </xdr:nvCxnSpPr>
      <xdr:spPr>
        <a:xfrm flipV="1">
          <a:off x="4086225" y="16981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6" name="【港湾・漁港】&#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7" name="直線コネクタ 406"/>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408" name="【港湾・漁港】&#10;有形固定資産減価償却率最大値テキスト"/>
        <xdr:cNvSpPr txBox="1"/>
      </xdr:nvSpPr>
      <xdr:spPr>
        <a:xfrm>
          <a:off x="4124960" y="1676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9" name="直線コネクタ 408"/>
        <xdr:cNvCxnSpPr/>
      </xdr:nvCxnSpPr>
      <xdr:spPr>
        <a:xfrm>
          <a:off x="402082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410" name="【港湾・漁港】&#10;有形固定資産減価償却率平均値テキスト"/>
        <xdr:cNvSpPr txBox="1"/>
      </xdr:nvSpPr>
      <xdr:spPr>
        <a:xfrm>
          <a:off x="4124960" y="17455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1" name="フローチャート: 判断 410"/>
        <xdr:cNvSpPr/>
      </xdr:nvSpPr>
      <xdr:spPr>
        <a:xfrm>
          <a:off x="4036060" y="1747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12" name="フローチャート: 判断 411"/>
        <xdr:cNvSpPr/>
      </xdr:nvSpPr>
      <xdr:spPr>
        <a:xfrm>
          <a:off x="3312160" y="173932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13" name="フローチャート: 判断 412"/>
        <xdr:cNvSpPr/>
      </xdr:nvSpPr>
      <xdr:spPr>
        <a:xfrm>
          <a:off x="251460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4" name="フローチャート: 判断 413"/>
        <xdr:cNvSpPr/>
      </xdr:nvSpPr>
      <xdr:spPr>
        <a:xfrm>
          <a:off x="173990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5" name="フローチャート: 判断 414"/>
        <xdr:cNvSpPr/>
      </xdr:nvSpPr>
      <xdr:spPr>
        <a:xfrm>
          <a:off x="965200" y="1749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421" name="楕円 420"/>
        <xdr:cNvSpPr/>
      </xdr:nvSpPr>
      <xdr:spPr>
        <a:xfrm>
          <a:off x="4036060" y="16934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123207</xdr:rowOff>
    </xdr:from>
    <xdr:ext cx="405111" cy="259045"/>
    <xdr:sp macro="" textlink="">
      <xdr:nvSpPr>
        <xdr:cNvPr id="422" name="【港湾・漁港】&#10;有形固定資産減価償却率該当値テキスト"/>
        <xdr:cNvSpPr txBox="1"/>
      </xdr:nvSpPr>
      <xdr:spPr>
        <a:xfrm>
          <a:off x="4124960" y="1688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128270</xdr:rowOff>
    </xdr:from>
    <xdr:to>
      <xdr:col>20</xdr:col>
      <xdr:colOff>38100</xdr:colOff>
      <xdr:row>101</xdr:row>
      <xdr:rowOff>58420</xdr:rowOff>
    </xdr:to>
    <xdr:sp macro="" textlink="">
      <xdr:nvSpPr>
        <xdr:cNvPr id="423" name="楕円 422"/>
        <xdr:cNvSpPr/>
      </xdr:nvSpPr>
      <xdr:spPr>
        <a:xfrm>
          <a:off x="3312160" y="168922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7620</xdr:rowOff>
    </xdr:from>
    <xdr:to>
      <xdr:col>24</xdr:col>
      <xdr:colOff>63500</xdr:colOff>
      <xdr:row>101</xdr:row>
      <xdr:rowOff>49530</xdr:rowOff>
    </xdr:to>
    <xdr:cxnSp macro="">
      <xdr:nvCxnSpPr>
        <xdr:cNvPr id="424" name="直線コネクタ 423"/>
        <xdr:cNvCxnSpPr/>
      </xdr:nvCxnSpPr>
      <xdr:spPr>
        <a:xfrm>
          <a:off x="3355340" y="1693926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114936</xdr:rowOff>
    </xdr:from>
    <xdr:to>
      <xdr:col>15</xdr:col>
      <xdr:colOff>101600</xdr:colOff>
      <xdr:row>101</xdr:row>
      <xdr:rowOff>45086</xdr:rowOff>
    </xdr:to>
    <xdr:sp macro="" textlink="">
      <xdr:nvSpPr>
        <xdr:cNvPr id="425" name="楕円 424"/>
        <xdr:cNvSpPr/>
      </xdr:nvSpPr>
      <xdr:spPr>
        <a:xfrm>
          <a:off x="2514600" y="1687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165736</xdr:rowOff>
    </xdr:from>
    <xdr:to>
      <xdr:col>19</xdr:col>
      <xdr:colOff>177800</xdr:colOff>
      <xdr:row>101</xdr:row>
      <xdr:rowOff>7620</xdr:rowOff>
    </xdr:to>
    <xdr:cxnSp macro="">
      <xdr:nvCxnSpPr>
        <xdr:cNvPr id="426" name="直線コネクタ 425"/>
        <xdr:cNvCxnSpPr/>
      </xdr:nvCxnSpPr>
      <xdr:spPr>
        <a:xfrm>
          <a:off x="2565400" y="16929736"/>
          <a:ext cx="78994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63500</xdr:rowOff>
    </xdr:from>
    <xdr:to>
      <xdr:col>10</xdr:col>
      <xdr:colOff>165100</xdr:colOff>
      <xdr:row>102</xdr:row>
      <xdr:rowOff>165100</xdr:rowOff>
    </xdr:to>
    <xdr:sp macro="" textlink="">
      <xdr:nvSpPr>
        <xdr:cNvPr id="427" name="楕円 426"/>
        <xdr:cNvSpPr/>
      </xdr:nvSpPr>
      <xdr:spPr>
        <a:xfrm>
          <a:off x="17399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165736</xdr:rowOff>
    </xdr:from>
    <xdr:to>
      <xdr:col>15</xdr:col>
      <xdr:colOff>50800</xdr:colOff>
      <xdr:row>102</xdr:row>
      <xdr:rowOff>114300</xdr:rowOff>
    </xdr:to>
    <xdr:cxnSp macro="">
      <xdr:nvCxnSpPr>
        <xdr:cNvPr id="428" name="直線コネクタ 427"/>
        <xdr:cNvCxnSpPr/>
      </xdr:nvCxnSpPr>
      <xdr:spPr>
        <a:xfrm flipV="1">
          <a:off x="1790700" y="16929736"/>
          <a:ext cx="774700" cy="28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21589</xdr:rowOff>
    </xdr:from>
    <xdr:to>
      <xdr:col>6</xdr:col>
      <xdr:colOff>38100</xdr:colOff>
      <xdr:row>102</xdr:row>
      <xdr:rowOff>123189</xdr:rowOff>
    </xdr:to>
    <xdr:sp macro="" textlink="">
      <xdr:nvSpPr>
        <xdr:cNvPr id="429" name="楕円 428"/>
        <xdr:cNvSpPr/>
      </xdr:nvSpPr>
      <xdr:spPr>
        <a:xfrm>
          <a:off x="965200" y="17120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72389</xdr:rowOff>
    </xdr:from>
    <xdr:to>
      <xdr:col>10</xdr:col>
      <xdr:colOff>114300</xdr:colOff>
      <xdr:row>102</xdr:row>
      <xdr:rowOff>114300</xdr:rowOff>
    </xdr:to>
    <xdr:cxnSp macro="">
      <xdr:nvCxnSpPr>
        <xdr:cNvPr id="430" name="直線コネクタ 429"/>
        <xdr:cNvCxnSpPr/>
      </xdr:nvCxnSpPr>
      <xdr:spPr>
        <a:xfrm>
          <a:off x="1008380" y="17171669"/>
          <a:ext cx="78232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31" name="n_1aveValue【港湾・漁港】&#10;有形固定資産減価償却率"/>
        <xdr:cNvSpPr txBox="1"/>
      </xdr:nvSpPr>
      <xdr:spPr>
        <a:xfrm>
          <a:off x="3170564" y="17482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32" name="n_2aveValue【港湾・漁港】&#10;有形固定資産減価償却率"/>
        <xdr:cNvSpPr txBox="1"/>
      </xdr:nvSpPr>
      <xdr:spPr>
        <a:xfrm>
          <a:off x="238570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33" name="n_3aveValue【港湾・漁港】&#10;有形固定資産減価償却率"/>
        <xdr:cNvSpPr txBox="1"/>
      </xdr:nvSpPr>
      <xdr:spPr>
        <a:xfrm>
          <a:off x="161100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4" name="n_4aveValue【港湾・漁港】&#10;有形固定資産減価償却率"/>
        <xdr:cNvSpPr txBox="1"/>
      </xdr:nvSpPr>
      <xdr:spPr>
        <a:xfrm>
          <a:off x="83630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74947</xdr:rowOff>
    </xdr:from>
    <xdr:ext cx="405111" cy="259045"/>
    <xdr:sp macro="" textlink="">
      <xdr:nvSpPr>
        <xdr:cNvPr id="435" name="n_1mainValue【港湾・漁港】&#10;有形固定資産減価償却率"/>
        <xdr:cNvSpPr txBox="1"/>
      </xdr:nvSpPr>
      <xdr:spPr>
        <a:xfrm>
          <a:off x="3170564" y="1667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61613</xdr:rowOff>
    </xdr:from>
    <xdr:ext cx="405111" cy="259045"/>
    <xdr:sp macro="" textlink="">
      <xdr:nvSpPr>
        <xdr:cNvPr id="436" name="n_2mainValue【港湾・漁港】&#10;有形固定資産減価償却率"/>
        <xdr:cNvSpPr txBox="1"/>
      </xdr:nvSpPr>
      <xdr:spPr>
        <a:xfrm>
          <a:off x="2385704" y="166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10177</xdr:rowOff>
    </xdr:from>
    <xdr:ext cx="405111" cy="259045"/>
    <xdr:sp macro="" textlink="">
      <xdr:nvSpPr>
        <xdr:cNvPr id="437" name="n_3mainValue【港湾・漁港】&#10;有形固定資産減価償却率"/>
        <xdr:cNvSpPr txBox="1"/>
      </xdr:nvSpPr>
      <xdr:spPr>
        <a:xfrm>
          <a:off x="1611004" y="1694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139716</xdr:rowOff>
    </xdr:from>
    <xdr:ext cx="405111" cy="259045"/>
    <xdr:sp macro="" textlink="">
      <xdr:nvSpPr>
        <xdr:cNvPr id="438" name="n_4mainValue【港湾・漁港】&#10;有形固定資産減価償却率"/>
        <xdr:cNvSpPr txBox="1"/>
      </xdr:nvSpPr>
      <xdr:spPr>
        <a:xfrm>
          <a:off x="83630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2" name="テキスト ボックス 451"/>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6" name="テキスト ボックス 455"/>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8" name="テキスト ボックス 457"/>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0" name="テキスト ボックス 459"/>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62" name="直線コネクタ 461"/>
        <xdr:cNvCxnSpPr/>
      </xdr:nvCxnSpPr>
      <xdr:spPr>
        <a:xfrm flipV="1">
          <a:off x="9219565" y="16671284"/>
          <a:ext cx="0" cy="1586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3" name="【港湾・漁港】&#10;一人当たり有形固定資産（償却資産）額最小値テキスト"/>
        <xdr:cNvSpPr txBox="1"/>
      </xdr:nvSpPr>
      <xdr:spPr>
        <a:xfrm>
          <a:off x="9258300" y="18261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4" name="直線コネクタ 463"/>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65" name="【港湾・漁港】&#10;一人当たり有形固定資産（償却資産）額最大値テキスト"/>
        <xdr:cNvSpPr txBox="1"/>
      </xdr:nvSpPr>
      <xdr:spPr>
        <a:xfrm>
          <a:off x="9258300" y="16450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66" name="直線コネクタ 465"/>
        <xdr:cNvCxnSpPr/>
      </xdr:nvCxnSpPr>
      <xdr:spPr>
        <a:xfrm>
          <a:off x="9154160" y="166712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67" name="【港湾・漁港】&#10;一人当たり有形固定資産（償却資産）額平均値テキスト"/>
        <xdr:cNvSpPr txBox="1"/>
      </xdr:nvSpPr>
      <xdr:spPr>
        <a:xfrm>
          <a:off x="9258300" y="179398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68" name="フローチャート: 判断 467"/>
        <xdr:cNvSpPr/>
      </xdr:nvSpPr>
      <xdr:spPr>
        <a:xfrm>
          <a:off x="9192260" y="179576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68179</xdr:rowOff>
    </xdr:from>
    <xdr:to>
      <xdr:col>50</xdr:col>
      <xdr:colOff>165100</xdr:colOff>
      <xdr:row>107</xdr:row>
      <xdr:rowOff>169779</xdr:rowOff>
    </xdr:to>
    <xdr:sp macro="" textlink="">
      <xdr:nvSpPr>
        <xdr:cNvPr id="469" name="フローチャート: 判断 468"/>
        <xdr:cNvSpPr/>
      </xdr:nvSpPr>
      <xdr:spPr>
        <a:xfrm>
          <a:off x="8445500" y="1800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70841</xdr:rowOff>
    </xdr:from>
    <xdr:to>
      <xdr:col>46</xdr:col>
      <xdr:colOff>38100</xdr:colOff>
      <xdr:row>108</xdr:row>
      <xdr:rowOff>991</xdr:rowOff>
    </xdr:to>
    <xdr:sp macro="" textlink="">
      <xdr:nvSpPr>
        <xdr:cNvPr id="470" name="フローチャート: 判断 469"/>
        <xdr:cNvSpPr/>
      </xdr:nvSpPr>
      <xdr:spPr>
        <a:xfrm>
          <a:off x="7670800" y="180083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119309</xdr:rowOff>
    </xdr:from>
    <xdr:to>
      <xdr:col>41</xdr:col>
      <xdr:colOff>101600</xdr:colOff>
      <xdr:row>108</xdr:row>
      <xdr:rowOff>49459</xdr:rowOff>
    </xdr:to>
    <xdr:sp macro="" textlink="">
      <xdr:nvSpPr>
        <xdr:cNvPr id="471" name="フローチャート: 判断 470"/>
        <xdr:cNvSpPr/>
      </xdr:nvSpPr>
      <xdr:spPr>
        <a:xfrm>
          <a:off x="6873240" y="18056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122668</xdr:rowOff>
    </xdr:from>
    <xdr:to>
      <xdr:col>36</xdr:col>
      <xdr:colOff>165100</xdr:colOff>
      <xdr:row>108</xdr:row>
      <xdr:rowOff>52818</xdr:rowOff>
    </xdr:to>
    <xdr:sp macro="" textlink="">
      <xdr:nvSpPr>
        <xdr:cNvPr id="472" name="フローチャート: 判断 471"/>
        <xdr:cNvSpPr/>
      </xdr:nvSpPr>
      <xdr:spPr>
        <a:xfrm>
          <a:off x="6098540" y="180601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24124</xdr:rowOff>
    </xdr:from>
    <xdr:to>
      <xdr:col>55</xdr:col>
      <xdr:colOff>50800</xdr:colOff>
      <xdr:row>99</xdr:row>
      <xdr:rowOff>125724</xdr:rowOff>
    </xdr:to>
    <xdr:sp macro="" textlink="">
      <xdr:nvSpPr>
        <xdr:cNvPr id="478" name="楕円 477"/>
        <xdr:cNvSpPr/>
      </xdr:nvSpPr>
      <xdr:spPr>
        <a:xfrm>
          <a:off x="9192260" y="16620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148601</xdr:rowOff>
    </xdr:from>
    <xdr:ext cx="690189" cy="259045"/>
    <xdr:sp macro="" textlink="">
      <xdr:nvSpPr>
        <xdr:cNvPr id="479" name="【港湾・漁港】&#10;一人当たり有形固定資産（償却資産）額該当値テキスト"/>
        <xdr:cNvSpPr txBox="1"/>
      </xdr:nvSpPr>
      <xdr:spPr>
        <a:xfrm>
          <a:off x="9258300" y="165773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74667</xdr:rowOff>
    </xdr:from>
    <xdr:to>
      <xdr:col>50</xdr:col>
      <xdr:colOff>165100</xdr:colOff>
      <xdr:row>100</xdr:row>
      <xdr:rowOff>4817</xdr:rowOff>
    </xdr:to>
    <xdr:sp macro="" textlink="">
      <xdr:nvSpPr>
        <xdr:cNvPr id="480" name="楕円 479"/>
        <xdr:cNvSpPr/>
      </xdr:nvSpPr>
      <xdr:spPr>
        <a:xfrm>
          <a:off x="8445500" y="166710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74924</xdr:rowOff>
    </xdr:from>
    <xdr:to>
      <xdr:col>55</xdr:col>
      <xdr:colOff>0</xdr:colOff>
      <xdr:row>99</xdr:row>
      <xdr:rowOff>125467</xdr:rowOff>
    </xdr:to>
    <xdr:cxnSp macro="">
      <xdr:nvCxnSpPr>
        <xdr:cNvPr id="481" name="直線コネクタ 480"/>
        <xdr:cNvCxnSpPr/>
      </xdr:nvCxnSpPr>
      <xdr:spPr>
        <a:xfrm flipV="1">
          <a:off x="8496300" y="16671284"/>
          <a:ext cx="7239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73702</xdr:rowOff>
    </xdr:from>
    <xdr:to>
      <xdr:col>46</xdr:col>
      <xdr:colOff>38100</xdr:colOff>
      <xdr:row>100</xdr:row>
      <xdr:rowOff>3852</xdr:rowOff>
    </xdr:to>
    <xdr:sp macro="" textlink="">
      <xdr:nvSpPr>
        <xdr:cNvPr id="482" name="楕円 481"/>
        <xdr:cNvSpPr/>
      </xdr:nvSpPr>
      <xdr:spPr>
        <a:xfrm>
          <a:off x="7670800" y="166700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124502</xdr:rowOff>
    </xdr:from>
    <xdr:to>
      <xdr:col>50</xdr:col>
      <xdr:colOff>114300</xdr:colOff>
      <xdr:row>99</xdr:row>
      <xdr:rowOff>125467</xdr:rowOff>
    </xdr:to>
    <xdr:cxnSp macro="">
      <xdr:nvCxnSpPr>
        <xdr:cNvPr id="483" name="直線コネクタ 482"/>
        <xdr:cNvCxnSpPr/>
      </xdr:nvCxnSpPr>
      <xdr:spPr>
        <a:xfrm>
          <a:off x="7713980" y="16720862"/>
          <a:ext cx="78232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150913</xdr:rowOff>
    </xdr:from>
    <xdr:to>
      <xdr:col>41</xdr:col>
      <xdr:colOff>101600</xdr:colOff>
      <xdr:row>106</xdr:row>
      <xdr:rowOff>81063</xdr:rowOff>
    </xdr:to>
    <xdr:sp macro="" textlink="">
      <xdr:nvSpPr>
        <xdr:cNvPr id="484" name="楕円 483"/>
        <xdr:cNvSpPr/>
      </xdr:nvSpPr>
      <xdr:spPr>
        <a:xfrm>
          <a:off x="6873240" y="17753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124502</xdr:rowOff>
    </xdr:from>
    <xdr:to>
      <xdr:col>45</xdr:col>
      <xdr:colOff>177800</xdr:colOff>
      <xdr:row>106</xdr:row>
      <xdr:rowOff>30263</xdr:rowOff>
    </xdr:to>
    <xdr:cxnSp macro="">
      <xdr:nvCxnSpPr>
        <xdr:cNvPr id="485" name="直線コネクタ 484"/>
        <xdr:cNvCxnSpPr/>
      </xdr:nvCxnSpPr>
      <xdr:spPr>
        <a:xfrm flipV="1">
          <a:off x="6924040" y="16720862"/>
          <a:ext cx="789940" cy="107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161096</xdr:rowOff>
    </xdr:from>
    <xdr:to>
      <xdr:col>36</xdr:col>
      <xdr:colOff>165100</xdr:colOff>
      <xdr:row>106</xdr:row>
      <xdr:rowOff>91246</xdr:rowOff>
    </xdr:to>
    <xdr:sp macro="" textlink="">
      <xdr:nvSpPr>
        <xdr:cNvPr id="486" name="楕円 485"/>
        <xdr:cNvSpPr/>
      </xdr:nvSpPr>
      <xdr:spPr>
        <a:xfrm>
          <a:off x="6098540" y="17763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30263</xdr:rowOff>
    </xdr:from>
    <xdr:to>
      <xdr:col>41</xdr:col>
      <xdr:colOff>50800</xdr:colOff>
      <xdr:row>106</xdr:row>
      <xdr:rowOff>40446</xdr:rowOff>
    </xdr:to>
    <xdr:cxnSp macro="">
      <xdr:nvCxnSpPr>
        <xdr:cNvPr id="487" name="直線コネクタ 486"/>
        <xdr:cNvCxnSpPr/>
      </xdr:nvCxnSpPr>
      <xdr:spPr>
        <a:xfrm flipV="1">
          <a:off x="6149340" y="17800103"/>
          <a:ext cx="7747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160906</xdr:rowOff>
    </xdr:from>
    <xdr:ext cx="599010" cy="259045"/>
    <xdr:sp macro="" textlink="">
      <xdr:nvSpPr>
        <xdr:cNvPr id="488" name="n_1aveValue【港湾・漁港】&#10;一人当たり有形固定資産（償却資産）額"/>
        <xdr:cNvSpPr txBox="1"/>
      </xdr:nvSpPr>
      <xdr:spPr>
        <a:xfrm>
          <a:off x="8214575" y="180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163568</xdr:rowOff>
    </xdr:from>
    <xdr:ext cx="599010" cy="259045"/>
    <xdr:sp macro="" textlink="">
      <xdr:nvSpPr>
        <xdr:cNvPr id="489" name="n_2aveValue【港湾・漁港】&#10;一人当たり有形固定資産（償却資産）額"/>
        <xdr:cNvSpPr txBox="1"/>
      </xdr:nvSpPr>
      <xdr:spPr>
        <a:xfrm>
          <a:off x="7444955" y="1810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40586</xdr:rowOff>
    </xdr:from>
    <xdr:ext cx="599010" cy="259045"/>
    <xdr:sp macro="" textlink="">
      <xdr:nvSpPr>
        <xdr:cNvPr id="490" name="n_3aveValue【港湾・漁港】&#10;一人当たり有形固定資産（償却資産）額"/>
        <xdr:cNvSpPr txBox="1"/>
      </xdr:nvSpPr>
      <xdr:spPr>
        <a:xfrm>
          <a:off x="6670255" y="1814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43945</xdr:rowOff>
    </xdr:from>
    <xdr:ext cx="599010" cy="259045"/>
    <xdr:sp macro="" textlink="">
      <xdr:nvSpPr>
        <xdr:cNvPr id="491" name="n_4aveValue【港湾・漁港】&#10;一人当たり有形固定資産（償却資産）額"/>
        <xdr:cNvSpPr txBox="1"/>
      </xdr:nvSpPr>
      <xdr:spPr>
        <a:xfrm>
          <a:off x="5872695" y="1814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21344</xdr:rowOff>
    </xdr:from>
    <xdr:ext cx="690189" cy="259045"/>
    <xdr:sp macro="" textlink="">
      <xdr:nvSpPr>
        <xdr:cNvPr id="492" name="n_1mainValue【港湾・漁港】&#10;一人当たり有形固定資産（償却資産）額"/>
        <xdr:cNvSpPr txBox="1"/>
      </xdr:nvSpPr>
      <xdr:spPr>
        <a:xfrm>
          <a:off x="8184225" y="16450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98</xdr:row>
      <xdr:rowOff>20379</xdr:rowOff>
    </xdr:from>
    <xdr:ext cx="690189" cy="259045"/>
    <xdr:sp macro="" textlink="">
      <xdr:nvSpPr>
        <xdr:cNvPr id="493" name="n_2mainValue【港湾・漁港】&#10;一人当たり有形固定資産（償却資産）額"/>
        <xdr:cNvSpPr txBox="1"/>
      </xdr:nvSpPr>
      <xdr:spPr>
        <a:xfrm>
          <a:off x="7399365" y="16449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97590</xdr:rowOff>
    </xdr:from>
    <xdr:ext cx="599010" cy="259045"/>
    <xdr:sp macro="" textlink="">
      <xdr:nvSpPr>
        <xdr:cNvPr id="494" name="n_3mainValue【港湾・漁港】&#10;一人当たり有形固定資産（償却資産）額"/>
        <xdr:cNvSpPr txBox="1"/>
      </xdr:nvSpPr>
      <xdr:spPr>
        <a:xfrm>
          <a:off x="6670255" y="175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107773</xdr:rowOff>
    </xdr:from>
    <xdr:ext cx="599010" cy="259045"/>
    <xdr:sp macro="" textlink="">
      <xdr:nvSpPr>
        <xdr:cNvPr id="495" name="n_4mainValue【港湾・漁港】&#10;一人当たり有形固定資産（償却資産）額"/>
        <xdr:cNvSpPr txBox="1"/>
      </xdr:nvSpPr>
      <xdr:spPr>
        <a:xfrm>
          <a:off x="5872695" y="17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7" name="直線コネクタ 506"/>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8" name="テキスト ボックス 507"/>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9" name="直線コネクタ 508"/>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0" name="テキスト ボックス 509"/>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1" name="直線コネクタ 510"/>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2" name="テキスト ボックス 511"/>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3" name="直線コネクタ 512"/>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4" name="テキスト ボックス 513"/>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5" name="直線コネクタ 514"/>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6" name="テキスト ボックス 515"/>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520" name="直線コネクタ 519"/>
        <xdr:cNvCxnSpPr/>
      </xdr:nvCxnSpPr>
      <xdr:spPr>
        <a:xfrm flipV="1">
          <a:off x="14375764" y="553021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21" name="【認定こども園・幼稚園・保育所】&#10;有形固定資産減価償却率最小値テキスト"/>
        <xdr:cNvSpPr txBox="1"/>
      </xdr:nvSpPr>
      <xdr:spPr>
        <a:xfrm>
          <a:off x="144145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22" name="直線コネクタ 521"/>
        <xdr:cNvCxnSpPr/>
      </xdr:nvCxnSpPr>
      <xdr:spPr>
        <a:xfrm>
          <a:off x="142875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23" name="【認定こども園・幼稚園・保育所】&#10;有形固定資産減価償却率最大値テキスト"/>
        <xdr:cNvSpPr txBox="1"/>
      </xdr:nvSpPr>
      <xdr:spPr>
        <a:xfrm>
          <a:off x="14414500" y="53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24" name="直線コネクタ 523"/>
        <xdr:cNvCxnSpPr/>
      </xdr:nvCxnSpPr>
      <xdr:spPr>
        <a:xfrm>
          <a:off x="14287500" y="5530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5" name="【認定こども園・幼稚園・保育所】&#10;有形固定資産減価償却率平均値テキスト"/>
        <xdr:cNvSpPr txBox="1"/>
      </xdr:nvSpPr>
      <xdr:spPr>
        <a:xfrm>
          <a:off x="144145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6" name="フローチャート: 判断 525"/>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7" name="フローチャート: 判断 526"/>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8" name="フローチャート: 判断 527"/>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9" name="フローチャート: 判断 528"/>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30" name="フローチャート: 判断 529"/>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536" name="楕円 535"/>
        <xdr:cNvSpPr/>
      </xdr:nvSpPr>
      <xdr:spPr>
        <a:xfrm>
          <a:off x="14325600" y="60223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537" name="【認定こども園・幼稚園・保育所】&#10;有形固定資産減価償却率該当値テキスト"/>
        <xdr:cNvSpPr txBox="1"/>
      </xdr:nvSpPr>
      <xdr:spPr>
        <a:xfrm>
          <a:off x="144145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93980</xdr:rowOff>
    </xdr:from>
    <xdr:to>
      <xdr:col>81</xdr:col>
      <xdr:colOff>101600</xdr:colOff>
      <xdr:row>36</xdr:row>
      <xdr:rowOff>24130</xdr:rowOff>
    </xdr:to>
    <xdr:sp macro="" textlink="">
      <xdr:nvSpPr>
        <xdr:cNvPr id="538" name="楕円 537"/>
        <xdr:cNvSpPr/>
      </xdr:nvSpPr>
      <xdr:spPr>
        <a:xfrm>
          <a:off x="1357884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144780</xdr:rowOff>
    </xdr:from>
    <xdr:to>
      <xdr:col>85</xdr:col>
      <xdr:colOff>127000</xdr:colOff>
      <xdr:row>36</xdr:row>
      <xdr:rowOff>34290</xdr:rowOff>
    </xdr:to>
    <xdr:cxnSp macro="">
      <xdr:nvCxnSpPr>
        <xdr:cNvPr id="539" name="直線コネクタ 538"/>
        <xdr:cNvCxnSpPr/>
      </xdr:nvCxnSpPr>
      <xdr:spPr>
        <a:xfrm>
          <a:off x="13629640" y="601218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540" name="楕円 539"/>
        <xdr:cNvSpPr/>
      </xdr:nvSpPr>
      <xdr:spPr>
        <a:xfrm>
          <a:off x="128041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36</xdr:row>
      <xdr:rowOff>83820</xdr:rowOff>
    </xdr:to>
    <xdr:cxnSp macro="">
      <xdr:nvCxnSpPr>
        <xdr:cNvPr id="541" name="直線コネクタ 540"/>
        <xdr:cNvCxnSpPr/>
      </xdr:nvCxnSpPr>
      <xdr:spPr>
        <a:xfrm flipV="1">
          <a:off x="12854940" y="6012180"/>
          <a:ext cx="7747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149225</xdr:rowOff>
    </xdr:from>
    <xdr:to>
      <xdr:col>72</xdr:col>
      <xdr:colOff>38100</xdr:colOff>
      <xdr:row>36</xdr:row>
      <xdr:rowOff>79375</xdr:rowOff>
    </xdr:to>
    <xdr:sp macro="" textlink="">
      <xdr:nvSpPr>
        <xdr:cNvPr id="542" name="楕円 541"/>
        <xdr:cNvSpPr/>
      </xdr:nvSpPr>
      <xdr:spPr>
        <a:xfrm>
          <a:off x="12029440" y="60166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28575</xdr:rowOff>
    </xdr:from>
    <xdr:to>
      <xdr:col>76</xdr:col>
      <xdr:colOff>114300</xdr:colOff>
      <xdr:row>36</xdr:row>
      <xdr:rowOff>83820</xdr:rowOff>
    </xdr:to>
    <xdr:cxnSp macro="">
      <xdr:nvCxnSpPr>
        <xdr:cNvPr id="543" name="直線コネクタ 542"/>
        <xdr:cNvCxnSpPr/>
      </xdr:nvCxnSpPr>
      <xdr:spPr>
        <a:xfrm>
          <a:off x="12072620" y="6063615"/>
          <a:ext cx="78232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544" name="楕円 543"/>
        <xdr:cNvSpPr/>
      </xdr:nvSpPr>
      <xdr:spPr>
        <a:xfrm>
          <a:off x="11231880" y="5961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28575</xdr:rowOff>
    </xdr:to>
    <xdr:cxnSp macro="">
      <xdr:nvCxnSpPr>
        <xdr:cNvPr id="545" name="直線コネクタ 544"/>
        <xdr:cNvCxnSpPr/>
      </xdr:nvCxnSpPr>
      <xdr:spPr>
        <a:xfrm>
          <a:off x="11282680" y="6012180"/>
          <a:ext cx="78994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6" name="n_1aveValue【認定こども園・幼稚園・保育所】&#10;有形固定資産減価償却率"/>
        <xdr:cNvSpPr txBox="1"/>
      </xdr:nvSpPr>
      <xdr:spPr>
        <a:xfrm>
          <a:off x="134372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7" name="n_2aveValue【認定こども園・幼稚園・保育所】&#10;有形固定資産減価償却率"/>
        <xdr:cNvSpPr txBox="1"/>
      </xdr:nvSpPr>
      <xdr:spPr>
        <a:xfrm>
          <a:off x="126752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8" name="n_3aveValue【認定こども園・幼稚園・保育所】&#10;有形固定資産減価償却率"/>
        <xdr:cNvSpPr txBox="1"/>
      </xdr:nvSpPr>
      <xdr:spPr>
        <a:xfrm>
          <a:off x="119005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9" name="n_4aveValue【認定こども園・幼稚園・保育所】&#10;有形固定資産減価償却率"/>
        <xdr:cNvSpPr txBox="1"/>
      </xdr:nvSpPr>
      <xdr:spPr>
        <a:xfrm>
          <a:off x="1110298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40657</xdr:rowOff>
    </xdr:from>
    <xdr:ext cx="405111" cy="259045"/>
    <xdr:sp macro="" textlink="">
      <xdr:nvSpPr>
        <xdr:cNvPr id="550" name="n_1mainValue【認定こども園・幼稚園・保育所】&#10;有形固定資産減価償却率"/>
        <xdr:cNvSpPr txBox="1"/>
      </xdr:nvSpPr>
      <xdr:spPr>
        <a:xfrm>
          <a:off x="1343724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151147</xdr:rowOff>
    </xdr:from>
    <xdr:ext cx="405111" cy="259045"/>
    <xdr:sp macro="" textlink="">
      <xdr:nvSpPr>
        <xdr:cNvPr id="551" name="n_2mainValue【認定こども園・幼稚園・保育所】&#10;有形固定資産減価償却率"/>
        <xdr:cNvSpPr txBox="1"/>
      </xdr:nvSpPr>
      <xdr:spPr>
        <a:xfrm>
          <a:off x="12675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95902</xdr:rowOff>
    </xdr:from>
    <xdr:ext cx="405111" cy="259045"/>
    <xdr:sp macro="" textlink="">
      <xdr:nvSpPr>
        <xdr:cNvPr id="552" name="n_3mainValue【認定こども園・幼稚園・保育所】&#10;有形固定資産減価償却率"/>
        <xdr:cNvSpPr txBox="1"/>
      </xdr:nvSpPr>
      <xdr:spPr>
        <a:xfrm>
          <a:off x="119005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553" name="n_4mainValue【認定こども園・幼稚園・保育所】&#10;有形固定資産減価償却率"/>
        <xdr:cNvSpPr txBox="1"/>
      </xdr:nvSpPr>
      <xdr:spPr>
        <a:xfrm>
          <a:off x="11102984"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77" name="直線コネクタ 576"/>
        <xdr:cNvCxnSpPr/>
      </xdr:nvCxnSpPr>
      <xdr:spPr>
        <a:xfrm flipV="1">
          <a:off x="19509104" y="5768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78" name="【認定こども園・幼稚園・保育所】&#10;一人当たり面積最小値テキスト"/>
        <xdr:cNvSpPr txBox="1"/>
      </xdr:nvSpPr>
      <xdr:spPr>
        <a:xfrm>
          <a:off x="1954784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79" name="直線コネクタ 578"/>
        <xdr:cNvCxnSpPr/>
      </xdr:nvCxnSpPr>
      <xdr:spPr>
        <a:xfrm>
          <a:off x="19443700" y="7063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80" name="【認定こども園・幼稚園・保育所】&#10;一人当たり面積最大値テキスト"/>
        <xdr:cNvSpPr txBox="1"/>
      </xdr:nvSpPr>
      <xdr:spPr>
        <a:xfrm>
          <a:off x="1954784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81" name="直線コネクタ 580"/>
        <xdr:cNvCxnSpPr/>
      </xdr:nvCxnSpPr>
      <xdr:spPr>
        <a:xfrm>
          <a:off x="1944370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82" name="【認定こども園・幼稚園・保育所】&#10;一人当たり面積平均値テキスト"/>
        <xdr:cNvSpPr txBox="1"/>
      </xdr:nvSpPr>
      <xdr:spPr>
        <a:xfrm>
          <a:off x="1954784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83" name="フローチャート: 判断 582"/>
        <xdr:cNvSpPr/>
      </xdr:nvSpPr>
      <xdr:spPr>
        <a:xfrm>
          <a:off x="1945894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4" name="フローチャート: 判断 583"/>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5" name="フローチャート: 判断 584"/>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6" name="フローチャート: 判断 585"/>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7" name="フローチャート: 判断 586"/>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33020</xdr:rowOff>
    </xdr:from>
    <xdr:to>
      <xdr:col>116</xdr:col>
      <xdr:colOff>114300</xdr:colOff>
      <xdr:row>39</xdr:row>
      <xdr:rowOff>134620</xdr:rowOff>
    </xdr:to>
    <xdr:sp macro="" textlink="">
      <xdr:nvSpPr>
        <xdr:cNvPr id="593" name="楕円 592"/>
        <xdr:cNvSpPr/>
      </xdr:nvSpPr>
      <xdr:spPr>
        <a:xfrm>
          <a:off x="1945894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55897</xdr:rowOff>
    </xdr:from>
    <xdr:ext cx="469744" cy="259045"/>
    <xdr:sp macro="" textlink="">
      <xdr:nvSpPr>
        <xdr:cNvPr id="594" name="【認定こども園・幼稚園・保育所】&#10;一人当たり面積該当値テキスト"/>
        <xdr:cNvSpPr txBox="1"/>
      </xdr:nvSpPr>
      <xdr:spPr>
        <a:xfrm>
          <a:off x="1954784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595" name="楕円 594"/>
        <xdr:cNvSpPr/>
      </xdr:nvSpPr>
      <xdr:spPr>
        <a:xfrm>
          <a:off x="1873504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83820</xdr:rowOff>
    </xdr:from>
    <xdr:to>
      <xdr:col>116</xdr:col>
      <xdr:colOff>63500</xdr:colOff>
      <xdr:row>39</xdr:row>
      <xdr:rowOff>95250</xdr:rowOff>
    </xdr:to>
    <xdr:cxnSp macro="">
      <xdr:nvCxnSpPr>
        <xdr:cNvPr id="596" name="直線コネクタ 595"/>
        <xdr:cNvCxnSpPr/>
      </xdr:nvCxnSpPr>
      <xdr:spPr>
        <a:xfrm flipV="1">
          <a:off x="18778220" y="662178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78740</xdr:rowOff>
    </xdr:from>
    <xdr:to>
      <xdr:col>107</xdr:col>
      <xdr:colOff>101600</xdr:colOff>
      <xdr:row>40</xdr:row>
      <xdr:rowOff>8890</xdr:rowOff>
    </xdr:to>
    <xdr:sp macro="" textlink="">
      <xdr:nvSpPr>
        <xdr:cNvPr id="597" name="楕円 596"/>
        <xdr:cNvSpPr/>
      </xdr:nvSpPr>
      <xdr:spPr>
        <a:xfrm>
          <a:off x="1793748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129540</xdr:rowOff>
    </xdr:to>
    <xdr:cxnSp macro="">
      <xdr:nvCxnSpPr>
        <xdr:cNvPr id="598" name="直線コネクタ 597"/>
        <xdr:cNvCxnSpPr/>
      </xdr:nvCxnSpPr>
      <xdr:spPr>
        <a:xfrm flipV="1">
          <a:off x="17988280" y="663321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86360</xdr:rowOff>
    </xdr:from>
    <xdr:to>
      <xdr:col>102</xdr:col>
      <xdr:colOff>165100</xdr:colOff>
      <xdr:row>40</xdr:row>
      <xdr:rowOff>16510</xdr:rowOff>
    </xdr:to>
    <xdr:sp macro="" textlink="">
      <xdr:nvSpPr>
        <xdr:cNvPr id="599" name="楕円 598"/>
        <xdr:cNvSpPr/>
      </xdr:nvSpPr>
      <xdr:spPr>
        <a:xfrm>
          <a:off x="17162780" y="6624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129540</xdr:rowOff>
    </xdr:from>
    <xdr:to>
      <xdr:col>107</xdr:col>
      <xdr:colOff>50800</xdr:colOff>
      <xdr:row>39</xdr:row>
      <xdr:rowOff>137160</xdr:rowOff>
    </xdr:to>
    <xdr:cxnSp macro="">
      <xdr:nvCxnSpPr>
        <xdr:cNvPr id="600" name="直線コネクタ 599"/>
        <xdr:cNvCxnSpPr/>
      </xdr:nvCxnSpPr>
      <xdr:spPr>
        <a:xfrm flipV="1">
          <a:off x="17213580" y="666750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97790</xdr:rowOff>
    </xdr:from>
    <xdr:to>
      <xdr:col>98</xdr:col>
      <xdr:colOff>38100</xdr:colOff>
      <xdr:row>40</xdr:row>
      <xdr:rowOff>27940</xdr:rowOff>
    </xdr:to>
    <xdr:sp macro="" textlink="">
      <xdr:nvSpPr>
        <xdr:cNvPr id="601" name="楕円 600"/>
        <xdr:cNvSpPr/>
      </xdr:nvSpPr>
      <xdr:spPr>
        <a:xfrm>
          <a:off x="16388080" y="6635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137160</xdr:rowOff>
    </xdr:from>
    <xdr:to>
      <xdr:col>102</xdr:col>
      <xdr:colOff>114300</xdr:colOff>
      <xdr:row>39</xdr:row>
      <xdr:rowOff>148590</xdr:rowOff>
    </xdr:to>
    <xdr:cxnSp macro="">
      <xdr:nvCxnSpPr>
        <xdr:cNvPr id="602" name="直線コネクタ 601"/>
        <xdr:cNvCxnSpPr/>
      </xdr:nvCxnSpPr>
      <xdr:spPr>
        <a:xfrm flipV="1">
          <a:off x="16431260" y="667512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603" name="n_1aveValue【認定こども園・幼稚園・保育所】&#10;一人当たり面積"/>
        <xdr:cNvSpPr txBox="1"/>
      </xdr:nvSpPr>
      <xdr:spPr>
        <a:xfrm>
          <a:off x="18561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604" name="n_2aveValue【認定こども園・幼稚園・保育所】&#10;一人当たり面積"/>
        <xdr:cNvSpPr txBox="1"/>
      </xdr:nvSpPr>
      <xdr:spPr>
        <a:xfrm>
          <a:off x="1777626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605" name="n_3aveValue【認定こども園・幼稚園・保育所】&#10;一人当たり面積"/>
        <xdr:cNvSpPr txBox="1"/>
      </xdr:nvSpPr>
      <xdr:spPr>
        <a:xfrm>
          <a:off x="170015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606" name="n_4aveValue【認定こども園・幼稚園・保育所】&#10;一人当たり面積"/>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137177</xdr:rowOff>
    </xdr:from>
    <xdr:ext cx="469744" cy="259045"/>
    <xdr:sp macro="" textlink="">
      <xdr:nvSpPr>
        <xdr:cNvPr id="607" name="n_1mainValue【認定こども園・幼稚園・保育所】&#10;一人当たり面積"/>
        <xdr:cNvSpPr txBox="1"/>
      </xdr:nvSpPr>
      <xdr:spPr>
        <a:xfrm>
          <a:off x="1856112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xdr:rowOff>
    </xdr:from>
    <xdr:ext cx="469744" cy="259045"/>
    <xdr:sp macro="" textlink="">
      <xdr:nvSpPr>
        <xdr:cNvPr id="608" name="n_2mainValue【認定こども園・幼稚園・保育所】&#10;一人当たり面積"/>
        <xdr:cNvSpPr txBox="1"/>
      </xdr:nvSpPr>
      <xdr:spPr>
        <a:xfrm>
          <a:off x="1777626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7637</xdr:rowOff>
    </xdr:from>
    <xdr:ext cx="469744" cy="259045"/>
    <xdr:sp macro="" textlink="">
      <xdr:nvSpPr>
        <xdr:cNvPr id="609" name="n_3mainValue【認定こども園・幼稚園・保育所】&#10;一人当たり面積"/>
        <xdr:cNvSpPr txBox="1"/>
      </xdr:nvSpPr>
      <xdr:spPr>
        <a:xfrm>
          <a:off x="1700156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19067</xdr:rowOff>
    </xdr:from>
    <xdr:ext cx="469744" cy="259045"/>
    <xdr:sp macro="" textlink="">
      <xdr:nvSpPr>
        <xdr:cNvPr id="610" name="n_4mainValue【認定こども園・幼稚園・保育所】&#10;一人当たり面積"/>
        <xdr:cNvSpPr txBox="1"/>
      </xdr:nvSpPr>
      <xdr:spPr>
        <a:xfrm>
          <a:off x="1622686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2" name="直線コネクタ 621"/>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3" name="テキスト ボックス 622"/>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4" name="直線コネクタ 623"/>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5" name="テキスト ボックス 624"/>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6" name="直線コネクタ 62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7" name="テキスト ボックス 62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8" name="直線コネクタ 627"/>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9" name="テキスト ボックス 628"/>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0" name="直線コネクタ 629"/>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1" name="テキスト ボックス 630"/>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3" name="テキスト ボックス 632"/>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35" name="直線コネクタ 634"/>
        <xdr:cNvCxnSpPr/>
      </xdr:nvCxnSpPr>
      <xdr:spPr>
        <a:xfrm flipV="1">
          <a:off x="14375764" y="956119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36" name="【学校施設】&#10;有形固定資産減価償却率最小値テキスト"/>
        <xdr:cNvSpPr txBox="1"/>
      </xdr:nvSpPr>
      <xdr:spPr>
        <a:xfrm>
          <a:off x="14414500"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37" name="直線コネクタ 636"/>
        <xdr:cNvCxnSpPr/>
      </xdr:nvCxnSpPr>
      <xdr:spPr>
        <a:xfrm>
          <a:off x="14287500" y="1063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38" name="【学校施設】&#10;有形固定資産減価償却率最大値テキスト"/>
        <xdr:cNvSpPr txBox="1"/>
      </xdr:nvSpPr>
      <xdr:spPr>
        <a:xfrm>
          <a:off x="144145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39" name="直線コネクタ 638"/>
        <xdr:cNvCxnSpPr/>
      </xdr:nvCxnSpPr>
      <xdr:spPr>
        <a:xfrm>
          <a:off x="14287500" y="9561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640" name="【学校施設】&#10;有形固定資産減価償却率平均値テキスト"/>
        <xdr:cNvSpPr txBox="1"/>
      </xdr:nvSpPr>
      <xdr:spPr>
        <a:xfrm>
          <a:off x="144145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1" name="フローチャート: 判断 640"/>
        <xdr:cNvSpPr/>
      </xdr:nvSpPr>
      <xdr:spPr>
        <a:xfrm>
          <a:off x="14325600" y="101219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642" name="フローチャート: 判断 641"/>
        <xdr:cNvSpPr/>
      </xdr:nvSpPr>
      <xdr:spPr>
        <a:xfrm>
          <a:off x="1357884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643" name="フローチャート: 判断 642"/>
        <xdr:cNvSpPr/>
      </xdr:nvSpPr>
      <xdr:spPr>
        <a:xfrm>
          <a:off x="1280414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4" name="フローチャート: 判断 643"/>
        <xdr:cNvSpPr/>
      </xdr:nvSpPr>
      <xdr:spPr>
        <a:xfrm>
          <a:off x="12029440" y="100857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645" name="フローチャート: 判断 644"/>
        <xdr:cNvSpPr/>
      </xdr:nvSpPr>
      <xdr:spPr>
        <a:xfrm>
          <a:off x="1123188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76835</xdr:rowOff>
    </xdr:from>
    <xdr:to>
      <xdr:col>85</xdr:col>
      <xdr:colOff>177800</xdr:colOff>
      <xdr:row>61</xdr:row>
      <xdr:rowOff>6985</xdr:rowOff>
    </xdr:to>
    <xdr:sp macro="" textlink="">
      <xdr:nvSpPr>
        <xdr:cNvPr id="651" name="楕円 650"/>
        <xdr:cNvSpPr/>
      </xdr:nvSpPr>
      <xdr:spPr>
        <a:xfrm>
          <a:off x="14325600" y="101352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55262</xdr:rowOff>
    </xdr:from>
    <xdr:ext cx="405111" cy="259045"/>
    <xdr:sp macro="" textlink="">
      <xdr:nvSpPr>
        <xdr:cNvPr id="652" name="【学校施設】&#10;有形固定資産減価償却率該当値テキスト"/>
        <xdr:cNvSpPr txBox="1"/>
      </xdr:nvSpPr>
      <xdr:spPr>
        <a:xfrm>
          <a:off x="14414500" y="1011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653" name="楕円 652"/>
        <xdr:cNvSpPr/>
      </xdr:nvSpPr>
      <xdr:spPr>
        <a:xfrm>
          <a:off x="1357884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127635</xdr:rowOff>
    </xdr:to>
    <xdr:cxnSp macro="">
      <xdr:nvCxnSpPr>
        <xdr:cNvPr id="654" name="直線コネクタ 653"/>
        <xdr:cNvCxnSpPr/>
      </xdr:nvCxnSpPr>
      <xdr:spPr>
        <a:xfrm>
          <a:off x="13629640" y="10176510"/>
          <a:ext cx="7467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69215</xdr:rowOff>
    </xdr:from>
    <xdr:to>
      <xdr:col>76</xdr:col>
      <xdr:colOff>165100</xdr:colOff>
      <xdr:row>60</xdr:row>
      <xdr:rowOff>170815</xdr:rowOff>
    </xdr:to>
    <xdr:sp macro="" textlink="">
      <xdr:nvSpPr>
        <xdr:cNvPr id="655" name="楕円 654"/>
        <xdr:cNvSpPr/>
      </xdr:nvSpPr>
      <xdr:spPr>
        <a:xfrm>
          <a:off x="1280414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118110</xdr:rowOff>
    </xdr:from>
    <xdr:to>
      <xdr:col>81</xdr:col>
      <xdr:colOff>50800</xdr:colOff>
      <xdr:row>60</xdr:row>
      <xdr:rowOff>120015</xdr:rowOff>
    </xdr:to>
    <xdr:cxnSp macro="">
      <xdr:nvCxnSpPr>
        <xdr:cNvPr id="656" name="直線コネクタ 655"/>
        <xdr:cNvCxnSpPr/>
      </xdr:nvCxnSpPr>
      <xdr:spPr>
        <a:xfrm flipV="1">
          <a:off x="12854940" y="1017651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99695</xdr:rowOff>
    </xdr:from>
    <xdr:to>
      <xdr:col>72</xdr:col>
      <xdr:colOff>38100</xdr:colOff>
      <xdr:row>61</xdr:row>
      <xdr:rowOff>29845</xdr:rowOff>
    </xdr:to>
    <xdr:sp macro="" textlink="">
      <xdr:nvSpPr>
        <xdr:cNvPr id="657" name="楕円 656"/>
        <xdr:cNvSpPr/>
      </xdr:nvSpPr>
      <xdr:spPr>
        <a:xfrm>
          <a:off x="12029440" y="101580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120015</xdr:rowOff>
    </xdr:from>
    <xdr:to>
      <xdr:col>76</xdr:col>
      <xdr:colOff>114300</xdr:colOff>
      <xdr:row>60</xdr:row>
      <xdr:rowOff>150495</xdr:rowOff>
    </xdr:to>
    <xdr:cxnSp macro="">
      <xdr:nvCxnSpPr>
        <xdr:cNvPr id="658" name="直線コネクタ 657"/>
        <xdr:cNvCxnSpPr/>
      </xdr:nvCxnSpPr>
      <xdr:spPr>
        <a:xfrm flipV="1">
          <a:off x="12072620" y="1017841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659" name="楕円 658"/>
        <xdr:cNvSpPr/>
      </xdr:nvSpPr>
      <xdr:spPr>
        <a:xfrm>
          <a:off x="11231880" y="10135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150495</xdr:rowOff>
    </xdr:to>
    <xdr:cxnSp macro="">
      <xdr:nvCxnSpPr>
        <xdr:cNvPr id="660" name="直線コネクタ 659"/>
        <xdr:cNvCxnSpPr/>
      </xdr:nvCxnSpPr>
      <xdr:spPr>
        <a:xfrm>
          <a:off x="11282680" y="1018603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661" name="n_1aveValue【学校施設】&#10;有形固定資産減価償却率"/>
        <xdr:cNvSpPr txBox="1"/>
      </xdr:nvSpPr>
      <xdr:spPr>
        <a:xfrm>
          <a:off x="134372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662" name="n_2aveValue【学校施設】&#10;有形固定資産減価償却率"/>
        <xdr:cNvSpPr txBox="1"/>
      </xdr:nvSpPr>
      <xdr:spPr>
        <a:xfrm>
          <a:off x="126752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3" name="n_3aveValue【学校施設】&#10;有形固定資産減価償却率"/>
        <xdr:cNvSpPr txBox="1"/>
      </xdr:nvSpPr>
      <xdr:spPr>
        <a:xfrm>
          <a:off x="119005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664" name="n_4aveValue【学校施設】&#10;有形固定資産減価償却率"/>
        <xdr:cNvSpPr txBox="1"/>
      </xdr:nvSpPr>
      <xdr:spPr>
        <a:xfrm>
          <a:off x="1110298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665" name="n_1mainValue【学校施設】&#10;有形固定資産減価償却率"/>
        <xdr:cNvSpPr txBox="1"/>
      </xdr:nvSpPr>
      <xdr:spPr>
        <a:xfrm>
          <a:off x="134372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666" name="n_2mainValue【学校施設】&#10;有形固定資産減価償却率"/>
        <xdr:cNvSpPr txBox="1"/>
      </xdr:nvSpPr>
      <xdr:spPr>
        <a:xfrm>
          <a:off x="126752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20972</xdr:rowOff>
    </xdr:from>
    <xdr:ext cx="405111" cy="259045"/>
    <xdr:sp macro="" textlink="">
      <xdr:nvSpPr>
        <xdr:cNvPr id="667" name="n_3mainValue【学校施設】&#10;有形固定資産減価償却率"/>
        <xdr:cNvSpPr txBox="1"/>
      </xdr:nvSpPr>
      <xdr:spPr>
        <a:xfrm>
          <a:off x="119005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668" name="n_4mainValue【学校施設】&#10;有形固定資産減価償却率"/>
        <xdr:cNvSpPr txBox="1"/>
      </xdr:nvSpPr>
      <xdr:spPr>
        <a:xfrm>
          <a:off x="1110298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92" name="直線コネクタ 691"/>
        <xdr:cNvCxnSpPr/>
      </xdr:nvCxnSpPr>
      <xdr:spPr>
        <a:xfrm flipV="1">
          <a:off x="19509104" y="9448609"/>
          <a:ext cx="0" cy="1212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93" name="【学校施設】&#10;一人当たり面積最小値テキスト"/>
        <xdr:cNvSpPr txBox="1"/>
      </xdr:nvSpPr>
      <xdr:spPr>
        <a:xfrm>
          <a:off x="19547840" y="1066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94" name="直線コネクタ 693"/>
        <xdr:cNvCxnSpPr/>
      </xdr:nvCxnSpPr>
      <xdr:spPr>
        <a:xfrm>
          <a:off x="19443700" y="10661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95" name="【学校施設】&#10;一人当たり面積最大値テキスト"/>
        <xdr:cNvSpPr txBox="1"/>
      </xdr:nvSpPr>
      <xdr:spPr>
        <a:xfrm>
          <a:off x="19547840" y="922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96" name="直線コネクタ 695"/>
        <xdr:cNvCxnSpPr/>
      </xdr:nvCxnSpPr>
      <xdr:spPr>
        <a:xfrm>
          <a:off x="19443700" y="9448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97" name="【学校施設】&#10;一人当たり面積平均値テキスト"/>
        <xdr:cNvSpPr txBox="1"/>
      </xdr:nvSpPr>
      <xdr:spPr>
        <a:xfrm>
          <a:off x="19547840" y="10454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98" name="フローチャート: 判断 697"/>
        <xdr:cNvSpPr/>
      </xdr:nvSpPr>
      <xdr:spPr>
        <a:xfrm>
          <a:off x="19458940" y="1047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699" name="フローチャート: 判断 698"/>
        <xdr:cNvSpPr/>
      </xdr:nvSpPr>
      <xdr:spPr>
        <a:xfrm>
          <a:off x="18735040" y="10445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700" name="フローチャート: 判断 699"/>
        <xdr:cNvSpPr/>
      </xdr:nvSpPr>
      <xdr:spPr>
        <a:xfrm>
          <a:off x="17937480" y="1044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701" name="フローチャート: 判断 700"/>
        <xdr:cNvSpPr/>
      </xdr:nvSpPr>
      <xdr:spPr>
        <a:xfrm>
          <a:off x="1716278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702" name="フローチャート: 判断 701"/>
        <xdr:cNvSpPr/>
      </xdr:nvSpPr>
      <xdr:spPr>
        <a:xfrm>
          <a:off x="16388080" y="104585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55690</xdr:rowOff>
    </xdr:from>
    <xdr:to>
      <xdr:col>116</xdr:col>
      <xdr:colOff>114300</xdr:colOff>
      <xdr:row>61</xdr:row>
      <xdr:rowOff>157290</xdr:rowOff>
    </xdr:to>
    <xdr:sp macro="" textlink="">
      <xdr:nvSpPr>
        <xdr:cNvPr id="708" name="楕円 707"/>
        <xdr:cNvSpPr/>
      </xdr:nvSpPr>
      <xdr:spPr>
        <a:xfrm>
          <a:off x="19458940" y="102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78567</xdr:rowOff>
    </xdr:from>
    <xdr:ext cx="469744" cy="259045"/>
    <xdr:sp macro="" textlink="">
      <xdr:nvSpPr>
        <xdr:cNvPr id="709" name="【学校施設】&#10;一人当たり面積該当値テキスト"/>
        <xdr:cNvSpPr txBox="1"/>
      </xdr:nvSpPr>
      <xdr:spPr>
        <a:xfrm>
          <a:off x="19547840" y="1013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58547</xdr:rowOff>
    </xdr:from>
    <xdr:to>
      <xdr:col>112</xdr:col>
      <xdr:colOff>38100</xdr:colOff>
      <xdr:row>61</xdr:row>
      <xdr:rowOff>160147</xdr:rowOff>
    </xdr:to>
    <xdr:sp macro="" textlink="">
      <xdr:nvSpPr>
        <xdr:cNvPr id="710" name="楕円 709"/>
        <xdr:cNvSpPr/>
      </xdr:nvSpPr>
      <xdr:spPr>
        <a:xfrm>
          <a:off x="18735040" y="102845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106490</xdr:rowOff>
    </xdr:from>
    <xdr:to>
      <xdr:col>116</xdr:col>
      <xdr:colOff>63500</xdr:colOff>
      <xdr:row>61</xdr:row>
      <xdr:rowOff>109347</xdr:rowOff>
    </xdr:to>
    <xdr:cxnSp macro="">
      <xdr:nvCxnSpPr>
        <xdr:cNvPr id="711" name="直線コネクタ 710"/>
        <xdr:cNvCxnSpPr/>
      </xdr:nvCxnSpPr>
      <xdr:spPr>
        <a:xfrm flipV="1">
          <a:off x="18778220" y="10332530"/>
          <a:ext cx="7315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69977</xdr:rowOff>
    </xdr:from>
    <xdr:to>
      <xdr:col>107</xdr:col>
      <xdr:colOff>101600</xdr:colOff>
      <xdr:row>62</xdr:row>
      <xdr:rowOff>127</xdr:rowOff>
    </xdr:to>
    <xdr:sp macro="" textlink="">
      <xdr:nvSpPr>
        <xdr:cNvPr id="712" name="楕円 711"/>
        <xdr:cNvSpPr/>
      </xdr:nvSpPr>
      <xdr:spPr>
        <a:xfrm>
          <a:off x="17937480" y="10296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109347</xdr:rowOff>
    </xdr:from>
    <xdr:to>
      <xdr:col>111</xdr:col>
      <xdr:colOff>177800</xdr:colOff>
      <xdr:row>61</xdr:row>
      <xdr:rowOff>120777</xdr:rowOff>
    </xdr:to>
    <xdr:cxnSp macro="">
      <xdr:nvCxnSpPr>
        <xdr:cNvPr id="713" name="直線コネクタ 712"/>
        <xdr:cNvCxnSpPr/>
      </xdr:nvCxnSpPr>
      <xdr:spPr>
        <a:xfrm flipV="1">
          <a:off x="17988280" y="10335387"/>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67501</xdr:rowOff>
    </xdr:from>
    <xdr:to>
      <xdr:col>102</xdr:col>
      <xdr:colOff>165100</xdr:colOff>
      <xdr:row>61</xdr:row>
      <xdr:rowOff>169101</xdr:rowOff>
    </xdr:to>
    <xdr:sp macro="" textlink="">
      <xdr:nvSpPr>
        <xdr:cNvPr id="714" name="楕円 713"/>
        <xdr:cNvSpPr/>
      </xdr:nvSpPr>
      <xdr:spPr>
        <a:xfrm>
          <a:off x="17162780" y="102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118301</xdr:rowOff>
    </xdr:from>
    <xdr:to>
      <xdr:col>107</xdr:col>
      <xdr:colOff>50800</xdr:colOff>
      <xdr:row>61</xdr:row>
      <xdr:rowOff>120777</xdr:rowOff>
    </xdr:to>
    <xdr:cxnSp macro="">
      <xdr:nvCxnSpPr>
        <xdr:cNvPr id="715" name="直線コネクタ 714"/>
        <xdr:cNvCxnSpPr/>
      </xdr:nvCxnSpPr>
      <xdr:spPr>
        <a:xfrm>
          <a:off x="17213580" y="10344341"/>
          <a:ext cx="7747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76454</xdr:rowOff>
    </xdr:from>
    <xdr:to>
      <xdr:col>98</xdr:col>
      <xdr:colOff>38100</xdr:colOff>
      <xdr:row>62</xdr:row>
      <xdr:rowOff>6604</xdr:rowOff>
    </xdr:to>
    <xdr:sp macro="" textlink="">
      <xdr:nvSpPr>
        <xdr:cNvPr id="716" name="楕円 715"/>
        <xdr:cNvSpPr/>
      </xdr:nvSpPr>
      <xdr:spPr>
        <a:xfrm>
          <a:off x="16388080" y="10302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118301</xdr:rowOff>
    </xdr:from>
    <xdr:to>
      <xdr:col>102</xdr:col>
      <xdr:colOff>114300</xdr:colOff>
      <xdr:row>61</xdr:row>
      <xdr:rowOff>127254</xdr:rowOff>
    </xdr:to>
    <xdr:cxnSp macro="">
      <xdr:nvCxnSpPr>
        <xdr:cNvPr id="717" name="直線コネクタ 716"/>
        <xdr:cNvCxnSpPr/>
      </xdr:nvCxnSpPr>
      <xdr:spPr>
        <a:xfrm flipV="1">
          <a:off x="16431260" y="10344341"/>
          <a:ext cx="78232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144225</xdr:rowOff>
    </xdr:from>
    <xdr:ext cx="469744" cy="259045"/>
    <xdr:sp macro="" textlink="">
      <xdr:nvSpPr>
        <xdr:cNvPr id="718" name="n_1aveValue【学校施設】&#10;一人当たり面積"/>
        <xdr:cNvSpPr txBox="1"/>
      </xdr:nvSpPr>
      <xdr:spPr>
        <a:xfrm>
          <a:off x="18561127" y="1053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145178</xdr:rowOff>
    </xdr:from>
    <xdr:ext cx="469744" cy="259045"/>
    <xdr:sp macro="" textlink="">
      <xdr:nvSpPr>
        <xdr:cNvPr id="719" name="n_2aveValue【学校施設】&#10;一人当たり面積"/>
        <xdr:cNvSpPr txBox="1"/>
      </xdr:nvSpPr>
      <xdr:spPr>
        <a:xfrm>
          <a:off x="17776267" y="1053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154322</xdr:rowOff>
    </xdr:from>
    <xdr:ext cx="469744" cy="259045"/>
    <xdr:sp macro="" textlink="">
      <xdr:nvSpPr>
        <xdr:cNvPr id="720" name="n_3aveValue【学校施設】&#10;一人当たり面積"/>
        <xdr:cNvSpPr txBox="1"/>
      </xdr:nvSpPr>
      <xdr:spPr>
        <a:xfrm>
          <a:off x="17001567"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157560</xdr:rowOff>
    </xdr:from>
    <xdr:ext cx="469744" cy="259045"/>
    <xdr:sp macro="" textlink="">
      <xdr:nvSpPr>
        <xdr:cNvPr id="721" name="n_4aveValue【学校施設】&#10;一人当たり面積"/>
        <xdr:cNvSpPr txBox="1"/>
      </xdr:nvSpPr>
      <xdr:spPr>
        <a:xfrm>
          <a:off x="16226867" y="1055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5224</xdr:rowOff>
    </xdr:from>
    <xdr:ext cx="469744" cy="259045"/>
    <xdr:sp macro="" textlink="">
      <xdr:nvSpPr>
        <xdr:cNvPr id="722" name="n_1mainValue【学校施設】&#10;一人当たり面積"/>
        <xdr:cNvSpPr txBox="1"/>
      </xdr:nvSpPr>
      <xdr:spPr>
        <a:xfrm>
          <a:off x="18561127" y="100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16654</xdr:rowOff>
    </xdr:from>
    <xdr:ext cx="469744" cy="259045"/>
    <xdr:sp macro="" textlink="">
      <xdr:nvSpPr>
        <xdr:cNvPr id="723" name="n_2mainValue【学校施設】&#10;一人当たり面積"/>
        <xdr:cNvSpPr txBox="1"/>
      </xdr:nvSpPr>
      <xdr:spPr>
        <a:xfrm>
          <a:off x="17776267" y="1007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14178</xdr:rowOff>
    </xdr:from>
    <xdr:ext cx="469744" cy="259045"/>
    <xdr:sp macro="" textlink="">
      <xdr:nvSpPr>
        <xdr:cNvPr id="724" name="n_3mainValue【学校施設】&#10;一人当たり面積"/>
        <xdr:cNvSpPr txBox="1"/>
      </xdr:nvSpPr>
      <xdr:spPr>
        <a:xfrm>
          <a:off x="17001567" y="1007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23131</xdr:rowOff>
    </xdr:from>
    <xdr:ext cx="469744" cy="259045"/>
    <xdr:sp macro="" textlink="">
      <xdr:nvSpPr>
        <xdr:cNvPr id="725" name="n_4mainValue【学校施設】&#10;一人当たり面積"/>
        <xdr:cNvSpPr txBox="1"/>
      </xdr:nvSpPr>
      <xdr:spPr>
        <a:xfrm>
          <a:off x="1622686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51" name="直線コネクタ 750"/>
        <xdr:cNvCxnSpPr/>
      </xdr:nvCxnSpPr>
      <xdr:spPr>
        <a:xfrm flipV="1">
          <a:off x="14375764" y="13156475"/>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54" name="【児童館】&#10;有形固定資産減価償却率最大値テキスト"/>
        <xdr:cNvSpPr txBox="1"/>
      </xdr:nvSpPr>
      <xdr:spPr>
        <a:xfrm>
          <a:off x="14414500" y="1293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55" name="直線コネクタ 754"/>
        <xdr:cNvCxnSpPr/>
      </xdr:nvCxnSpPr>
      <xdr:spPr>
        <a:xfrm>
          <a:off x="14287500" y="13156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56"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57" name="フローチャート: 判断 756"/>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758" name="フローチャート: 判断 757"/>
        <xdr:cNvSpPr/>
      </xdr:nvSpPr>
      <xdr:spPr>
        <a:xfrm>
          <a:off x="13578840" y="140026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759" name="フローチャート: 判断 758"/>
        <xdr:cNvSpPr/>
      </xdr:nvSpPr>
      <xdr:spPr>
        <a:xfrm>
          <a:off x="128041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760" name="フローチャート: 判断 759"/>
        <xdr:cNvSpPr/>
      </xdr:nvSpPr>
      <xdr:spPr>
        <a:xfrm>
          <a:off x="120294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761" name="フローチャート: 判断 760"/>
        <xdr:cNvSpPr/>
      </xdr:nvSpPr>
      <xdr:spPr>
        <a:xfrm>
          <a:off x="11231880" y="1393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21589</xdr:rowOff>
    </xdr:from>
    <xdr:to>
      <xdr:col>85</xdr:col>
      <xdr:colOff>177800</xdr:colOff>
      <xdr:row>84</xdr:row>
      <xdr:rowOff>123189</xdr:rowOff>
    </xdr:to>
    <xdr:sp macro="" textlink="">
      <xdr:nvSpPr>
        <xdr:cNvPr id="767" name="楕円 766"/>
        <xdr:cNvSpPr/>
      </xdr:nvSpPr>
      <xdr:spPr>
        <a:xfrm>
          <a:off x="14325600" y="141033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xdr:rowOff>
    </xdr:from>
    <xdr:ext cx="405111" cy="259045"/>
    <xdr:sp macro="" textlink="">
      <xdr:nvSpPr>
        <xdr:cNvPr id="768" name="【児童館】&#10;有形固定資産減価償却率該当値テキスト"/>
        <xdr:cNvSpPr txBox="1"/>
      </xdr:nvSpPr>
      <xdr:spPr>
        <a:xfrm>
          <a:off x="14414500" y="1408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64044</xdr:rowOff>
    </xdr:from>
    <xdr:to>
      <xdr:col>81</xdr:col>
      <xdr:colOff>101600</xdr:colOff>
      <xdr:row>84</xdr:row>
      <xdr:rowOff>165644</xdr:rowOff>
    </xdr:to>
    <xdr:sp macro="" textlink="">
      <xdr:nvSpPr>
        <xdr:cNvPr id="769" name="楕円 768"/>
        <xdr:cNvSpPr/>
      </xdr:nvSpPr>
      <xdr:spPr>
        <a:xfrm>
          <a:off x="13578840" y="141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72389</xdr:rowOff>
    </xdr:from>
    <xdr:to>
      <xdr:col>85</xdr:col>
      <xdr:colOff>127000</xdr:colOff>
      <xdr:row>84</xdr:row>
      <xdr:rowOff>114844</xdr:rowOff>
    </xdr:to>
    <xdr:cxnSp macro="">
      <xdr:nvCxnSpPr>
        <xdr:cNvPr id="770" name="直線コネクタ 769"/>
        <xdr:cNvCxnSpPr/>
      </xdr:nvCxnSpPr>
      <xdr:spPr>
        <a:xfrm flipV="1">
          <a:off x="13629640" y="14154149"/>
          <a:ext cx="7467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771" name="楕円 770"/>
        <xdr:cNvSpPr/>
      </xdr:nvSpPr>
      <xdr:spPr>
        <a:xfrm>
          <a:off x="12804140" y="14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65858</xdr:rowOff>
    </xdr:from>
    <xdr:to>
      <xdr:col>81</xdr:col>
      <xdr:colOff>50800</xdr:colOff>
      <xdr:row>84</xdr:row>
      <xdr:rowOff>114844</xdr:rowOff>
    </xdr:to>
    <xdr:cxnSp macro="">
      <xdr:nvCxnSpPr>
        <xdr:cNvPr id="772" name="直線コネクタ 771"/>
        <xdr:cNvCxnSpPr/>
      </xdr:nvCxnSpPr>
      <xdr:spPr>
        <a:xfrm>
          <a:off x="12854940" y="14147618"/>
          <a:ext cx="7747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135889</xdr:rowOff>
    </xdr:from>
    <xdr:to>
      <xdr:col>72</xdr:col>
      <xdr:colOff>38100</xdr:colOff>
      <xdr:row>84</xdr:row>
      <xdr:rowOff>66039</xdr:rowOff>
    </xdr:to>
    <xdr:sp macro="" textlink="">
      <xdr:nvSpPr>
        <xdr:cNvPr id="773" name="楕円 772"/>
        <xdr:cNvSpPr/>
      </xdr:nvSpPr>
      <xdr:spPr>
        <a:xfrm>
          <a:off x="12029440" y="140500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15239</xdr:rowOff>
    </xdr:from>
    <xdr:to>
      <xdr:col>76</xdr:col>
      <xdr:colOff>114300</xdr:colOff>
      <xdr:row>84</xdr:row>
      <xdr:rowOff>65858</xdr:rowOff>
    </xdr:to>
    <xdr:cxnSp macro="">
      <xdr:nvCxnSpPr>
        <xdr:cNvPr id="774" name="直線コネクタ 773"/>
        <xdr:cNvCxnSpPr/>
      </xdr:nvCxnSpPr>
      <xdr:spPr>
        <a:xfrm>
          <a:off x="12072620" y="14096999"/>
          <a:ext cx="78232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142421</xdr:rowOff>
    </xdr:from>
    <xdr:to>
      <xdr:col>67</xdr:col>
      <xdr:colOff>101600</xdr:colOff>
      <xdr:row>84</xdr:row>
      <xdr:rowOff>72571</xdr:rowOff>
    </xdr:to>
    <xdr:sp macro="" textlink="">
      <xdr:nvSpPr>
        <xdr:cNvPr id="775" name="楕円 774"/>
        <xdr:cNvSpPr/>
      </xdr:nvSpPr>
      <xdr:spPr>
        <a:xfrm>
          <a:off x="11231880" y="14056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15239</xdr:rowOff>
    </xdr:from>
    <xdr:to>
      <xdr:col>71</xdr:col>
      <xdr:colOff>177800</xdr:colOff>
      <xdr:row>84</xdr:row>
      <xdr:rowOff>21771</xdr:rowOff>
    </xdr:to>
    <xdr:cxnSp macro="">
      <xdr:nvCxnSpPr>
        <xdr:cNvPr id="776" name="直線コネクタ 775"/>
        <xdr:cNvCxnSpPr/>
      </xdr:nvCxnSpPr>
      <xdr:spPr>
        <a:xfrm flipV="1">
          <a:off x="11282680" y="14096999"/>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777" name="n_1aveValue【児童館】&#10;有形固定資産減価償却率"/>
        <xdr:cNvSpPr txBox="1"/>
      </xdr:nvSpPr>
      <xdr:spPr>
        <a:xfrm>
          <a:off x="13437244" y="1378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778" name="n_2aveValue【児童館】&#10;有形固定資産減価償却率"/>
        <xdr:cNvSpPr txBox="1"/>
      </xdr:nvSpPr>
      <xdr:spPr>
        <a:xfrm>
          <a:off x="12675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779" name="n_3aveValue【児童館】&#10;有形固定資産減価償却率"/>
        <xdr:cNvSpPr txBox="1"/>
      </xdr:nvSpPr>
      <xdr:spPr>
        <a:xfrm>
          <a:off x="119005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780" name="n_4aveValue【児童館】&#10;有形固定資産減価償却率"/>
        <xdr:cNvSpPr txBox="1"/>
      </xdr:nvSpPr>
      <xdr:spPr>
        <a:xfrm>
          <a:off x="11102984" y="1371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156771</xdr:rowOff>
    </xdr:from>
    <xdr:ext cx="405111" cy="259045"/>
    <xdr:sp macro="" textlink="">
      <xdr:nvSpPr>
        <xdr:cNvPr id="781" name="n_1mainValue【児童館】&#10;有形固定資産減価償却率"/>
        <xdr:cNvSpPr txBox="1"/>
      </xdr:nvSpPr>
      <xdr:spPr>
        <a:xfrm>
          <a:off x="13437244" y="1423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782" name="n_2mainValue【児童館】&#10;有形固定資産減価償却率"/>
        <xdr:cNvSpPr txBox="1"/>
      </xdr:nvSpPr>
      <xdr:spPr>
        <a:xfrm>
          <a:off x="12675244" y="1418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57166</xdr:rowOff>
    </xdr:from>
    <xdr:ext cx="405111" cy="259045"/>
    <xdr:sp macro="" textlink="">
      <xdr:nvSpPr>
        <xdr:cNvPr id="783" name="n_3mainValue【児童館】&#10;有形固定資産減価償却率"/>
        <xdr:cNvSpPr txBox="1"/>
      </xdr:nvSpPr>
      <xdr:spPr>
        <a:xfrm>
          <a:off x="1190054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63698</xdr:rowOff>
    </xdr:from>
    <xdr:ext cx="405111" cy="259045"/>
    <xdr:sp macro="" textlink="">
      <xdr:nvSpPr>
        <xdr:cNvPr id="784" name="n_4mainValue【児童館】&#10;有形固定資産減価償却率"/>
        <xdr:cNvSpPr txBox="1"/>
      </xdr:nvSpPr>
      <xdr:spPr>
        <a:xfrm>
          <a:off x="1110298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808" name="直線コネクタ 807"/>
        <xdr:cNvCxnSpPr/>
      </xdr:nvCxnSpPr>
      <xdr:spPr>
        <a:xfrm flipV="1">
          <a:off x="19509104" y="1309497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9"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10" name="直線コネクタ 809"/>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811" name="【児童館】&#10;一人当たり面積最大値テキスト"/>
        <xdr:cNvSpPr txBox="1"/>
      </xdr:nvSpPr>
      <xdr:spPr>
        <a:xfrm>
          <a:off x="1954784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812" name="直線コネクタ 811"/>
        <xdr:cNvCxnSpPr/>
      </xdr:nvCxnSpPr>
      <xdr:spPr>
        <a:xfrm>
          <a:off x="1944370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813" name="【児童館】&#10;一人当たり面積平均値テキスト"/>
        <xdr:cNvSpPr txBox="1"/>
      </xdr:nvSpPr>
      <xdr:spPr>
        <a:xfrm>
          <a:off x="19547840" y="1390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814" name="フローチャート: 判断 813"/>
        <xdr:cNvSpPr/>
      </xdr:nvSpPr>
      <xdr:spPr>
        <a:xfrm>
          <a:off x="1945894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5" name="フローチャート: 判断 814"/>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6" name="フローチャート: 判断 815"/>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7" name="フローチャート: 判断 816"/>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8" name="フローチャート: 判断 817"/>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824" name="楕円 823"/>
        <xdr:cNvSpPr/>
      </xdr:nvSpPr>
      <xdr:spPr>
        <a:xfrm>
          <a:off x="19458940" y="1416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825" name="【児童館】&#10;一人当たり面積該当値テキスト"/>
        <xdr:cNvSpPr txBox="1"/>
      </xdr:nvSpPr>
      <xdr:spPr>
        <a:xfrm>
          <a:off x="19547840" y="1414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826" name="楕円 825"/>
        <xdr:cNvSpPr/>
      </xdr:nvSpPr>
      <xdr:spPr>
        <a:xfrm>
          <a:off x="1873504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133350</xdr:rowOff>
    </xdr:to>
    <xdr:cxnSp macro="">
      <xdr:nvCxnSpPr>
        <xdr:cNvPr id="827" name="直線コネクタ 826"/>
        <xdr:cNvCxnSpPr/>
      </xdr:nvCxnSpPr>
      <xdr:spPr>
        <a:xfrm>
          <a:off x="18778220" y="14157960"/>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828" name="楕円 827"/>
        <xdr:cNvSpPr/>
      </xdr:nvSpPr>
      <xdr:spPr>
        <a:xfrm>
          <a:off x="179374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829" name="直線コネクタ 828"/>
        <xdr:cNvCxnSpPr/>
      </xdr:nvCxnSpPr>
      <xdr:spPr>
        <a:xfrm>
          <a:off x="17988280" y="14157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30" name="楕円 829"/>
        <xdr:cNvSpPr/>
      </xdr:nvSpPr>
      <xdr:spPr>
        <a:xfrm>
          <a:off x="1716278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831" name="直線コネクタ 830"/>
        <xdr:cNvCxnSpPr/>
      </xdr:nvCxnSpPr>
      <xdr:spPr>
        <a:xfrm>
          <a:off x="17213580" y="141579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2" name="楕円 831"/>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84</xdr:row>
      <xdr:rowOff>76200</xdr:rowOff>
    </xdr:to>
    <xdr:cxnSp macro="">
      <xdr:nvCxnSpPr>
        <xdr:cNvPr id="833" name="直線コネクタ 832"/>
        <xdr:cNvCxnSpPr/>
      </xdr:nvCxnSpPr>
      <xdr:spPr>
        <a:xfrm>
          <a:off x="16431260" y="1411986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4"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35"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6"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7"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838" name="n_1mainValue【児童館】&#10;一人当たり面積"/>
        <xdr:cNvSpPr txBox="1"/>
      </xdr:nvSpPr>
      <xdr:spPr>
        <a:xfrm>
          <a:off x="185611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839" name="n_2mainValue【児童館】&#10;一人当たり面積"/>
        <xdr:cNvSpPr txBox="1"/>
      </xdr:nvSpPr>
      <xdr:spPr>
        <a:xfrm>
          <a:off x="177762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840" name="n_3mainValue【児童館】&#10;一人当たり面積"/>
        <xdr:cNvSpPr txBox="1"/>
      </xdr:nvSpPr>
      <xdr:spPr>
        <a:xfrm>
          <a:off x="1700156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41" name="n_4main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3" name="直線コネクタ 852"/>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4" name="テキスト ボックス 853"/>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5" name="直線コネクタ 854"/>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6" name="テキスト ボックス 855"/>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7" name="直線コネクタ 856"/>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8" name="テキスト ボックス 857"/>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9" name="直線コネクタ 858"/>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0" name="テキスト ボックス 859"/>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1" name="直線コネクタ 860"/>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2" name="テキスト ボックス 861"/>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4" name="テキスト ボックス 863"/>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66" name="直線コネクタ 865"/>
        <xdr:cNvCxnSpPr/>
      </xdr:nvCxnSpPr>
      <xdr:spPr>
        <a:xfrm flipV="1">
          <a:off x="14375764" y="16752571"/>
          <a:ext cx="0" cy="150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7"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8" name="直線コネクタ 867"/>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69" name="【公民館】&#10;有形固定資産減価償却率最大値テキスト"/>
        <xdr:cNvSpPr txBox="1"/>
      </xdr:nvSpPr>
      <xdr:spPr>
        <a:xfrm>
          <a:off x="1441450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70" name="直線コネクタ 869"/>
        <xdr:cNvCxnSpPr/>
      </xdr:nvCxnSpPr>
      <xdr:spPr>
        <a:xfrm>
          <a:off x="1428750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71" name="【公民館】&#10;有形固定資産減価償却率平均値テキスト"/>
        <xdr:cNvSpPr txBox="1"/>
      </xdr:nvSpPr>
      <xdr:spPr>
        <a:xfrm>
          <a:off x="14414500" y="1732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72" name="フローチャート: 判断 871"/>
        <xdr:cNvSpPr/>
      </xdr:nvSpPr>
      <xdr:spPr>
        <a:xfrm>
          <a:off x="14325600" y="1746948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873" name="フローチャート: 判断 872"/>
        <xdr:cNvSpPr/>
      </xdr:nvSpPr>
      <xdr:spPr>
        <a:xfrm>
          <a:off x="13578840" y="1746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874" name="フローチャート: 判断 873"/>
        <xdr:cNvSpPr/>
      </xdr:nvSpPr>
      <xdr:spPr>
        <a:xfrm>
          <a:off x="12804140" y="17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75" name="フローチャート: 判断 874"/>
        <xdr:cNvSpPr/>
      </xdr:nvSpPr>
      <xdr:spPr>
        <a:xfrm>
          <a:off x="12029440" y="174218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876" name="フローチャート: 判断 875"/>
        <xdr:cNvSpPr/>
      </xdr:nvSpPr>
      <xdr:spPr>
        <a:xfrm>
          <a:off x="11231880" y="17402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113030</xdr:rowOff>
    </xdr:from>
    <xdr:to>
      <xdr:col>85</xdr:col>
      <xdr:colOff>177800</xdr:colOff>
      <xdr:row>106</xdr:row>
      <xdr:rowOff>43180</xdr:rowOff>
    </xdr:to>
    <xdr:sp macro="" textlink="">
      <xdr:nvSpPr>
        <xdr:cNvPr id="882" name="楕円 881"/>
        <xdr:cNvSpPr/>
      </xdr:nvSpPr>
      <xdr:spPr>
        <a:xfrm>
          <a:off x="14325600" y="17715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91457</xdr:rowOff>
    </xdr:from>
    <xdr:ext cx="405111" cy="259045"/>
    <xdr:sp macro="" textlink="">
      <xdr:nvSpPr>
        <xdr:cNvPr id="883" name="【公民館】&#10;有形固定資産減価償却率該当値テキスト"/>
        <xdr:cNvSpPr txBox="1"/>
      </xdr:nvSpPr>
      <xdr:spPr>
        <a:xfrm>
          <a:off x="14414500"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884" name="楕円 883"/>
        <xdr:cNvSpPr/>
      </xdr:nvSpPr>
      <xdr:spPr>
        <a:xfrm>
          <a:off x="1357884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105</xdr:row>
      <xdr:rowOff>167639</xdr:rowOff>
    </xdr:to>
    <xdr:cxnSp macro="">
      <xdr:nvCxnSpPr>
        <xdr:cNvPr id="885" name="直線コネクタ 884"/>
        <xdr:cNvCxnSpPr/>
      </xdr:nvCxnSpPr>
      <xdr:spPr>
        <a:xfrm flipV="1">
          <a:off x="13629640" y="17766030"/>
          <a:ext cx="74676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111125</xdr:rowOff>
    </xdr:from>
    <xdr:to>
      <xdr:col>76</xdr:col>
      <xdr:colOff>165100</xdr:colOff>
      <xdr:row>106</xdr:row>
      <xdr:rowOff>41275</xdr:rowOff>
    </xdr:to>
    <xdr:sp macro="" textlink="">
      <xdr:nvSpPr>
        <xdr:cNvPr id="886" name="楕円 885"/>
        <xdr:cNvSpPr/>
      </xdr:nvSpPr>
      <xdr:spPr>
        <a:xfrm>
          <a:off x="12804140" y="17713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161925</xdr:rowOff>
    </xdr:from>
    <xdr:to>
      <xdr:col>81</xdr:col>
      <xdr:colOff>50800</xdr:colOff>
      <xdr:row>105</xdr:row>
      <xdr:rowOff>167639</xdr:rowOff>
    </xdr:to>
    <xdr:cxnSp macro="">
      <xdr:nvCxnSpPr>
        <xdr:cNvPr id="887" name="直線コネクタ 886"/>
        <xdr:cNvCxnSpPr/>
      </xdr:nvCxnSpPr>
      <xdr:spPr>
        <a:xfrm>
          <a:off x="12854940" y="17764125"/>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80645</xdr:rowOff>
    </xdr:from>
    <xdr:to>
      <xdr:col>72</xdr:col>
      <xdr:colOff>38100</xdr:colOff>
      <xdr:row>106</xdr:row>
      <xdr:rowOff>10795</xdr:rowOff>
    </xdr:to>
    <xdr:sp macro="" textlink="">
      <xdr:nvSpPr>
        <xdr:cNvPr id="888" name="楕円 887"/>
        <xdr:cNvSpPr/>
      </xdr:nvSpPr>
      <xdr:spPr>
        <a:xfrm>
          <a:off x="12029440" y="176828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131445</xdr:rowOff>
    </xdr:from>
    <xdr:to>
      <xdr:col>76</xdr:col>
      <xdr:colOff>114300</xdr:colOff>
      <xdr:row>105</xdr:row>
      <xdr:rowOff>161925</xdr:rowOff>
    </xdr:to>
    <xdr:cxnSp macro="">
      <xdr:nvCxnSpPr>
        <xdr:cNvPr id="889" name="直線コネクタ 888"/>
        <xdr:cNvCxnSpPr/>
      </xdr:nvCxnSpPr>
      <xdr:spPr>
        <a:xfrm>
          <a:off x="12072620" y="17733645"/>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890" name="楕円 889"/>
        <xdr:cNvSpPr/>
      </xdr:nvSpPr>
      <xdr:spPr>
        <a:xfrm>
          <a:off x="1123188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105</xdr:row>
      <xdr:rowOff>131445</xdr:rowOff>
    </xdr:to>
    <xdr:cxnSp macro="">
      <xdr:nvCxnSpPr>
        <xdr:cNvPr id="891" name="直線コネクタ 890"/>
        <xdr:cNvCxnSpPr/>
      </xdr:nvCxnSpPr>
      <xdr:spPr>
        <a:xfrm>
          <a:off x="11282680" y="17556480"/>
          <a:ext cx="78994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892" name="n_1aveValue【公民館】&#10;有形固定資産減価償却率"/>
        <xdr:cNvSpPr txBox="1"/>
      </xdr:nvSpPr>
      <xdr:spPr>
        <a:xfrm>
          <a:off x="13437244" y="1724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893" name="n_2aveValue【公民館】&#10;有形固定資産減価償却率"/>
        <xdr:cNvSpPr txBox="1"/>
      </xdr:nvSpPr>
      <xdr:spPr>
        <a:xfrm>
          <a:off x="12675244" y="1722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894" name="n_3aveValue【公民館】&#10;有形固定資産減価償却率"/>
        <xdr:cNvSpPr txBox="1"/>
      </xdr:nvSpPr>
      <xdr:spPr>
        <a:xfrm>
          <a:off x="11900544" y="1720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895" name="n_4aveValue【公民館】&#10;有形固定資産減価償却率"/>
        <xdr:cNvSpPr txBox="1"/>
      </xdr:nvSpPr>
      <xdr:spPr>
        <a:xfrm>
          <a:off x="1110298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896" name="n_1mainValue【公民館】&#10;有形固定資産減価償却率"/>
        <xdr:cNvSpPr txBox="1"/>
      </xdr:nvSpPr>
      <xdr:spPr>
        <a:xfrm>
          <a:off x="13437244"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32402</xdr:rowOff>
    </xdr:from>
    <xdr:ext cx="405111" cy="259045"/>
    <xdr:sp macro="" textlink="">
      <xdr:nvSpPr>
        <xdr:cNvPr id="897" name="n_2mainValue【公民館】&#10;有形固定資産減価償却率"/>
        <xdr:cNvSpPr txBox="1"/>
      </xdr:nvSpPr>
      <xdr:spPr>
        <a:xfrm>
          <a:off x="12675244" y="178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1922</xdr:rowOff>
    </xdr:from>
    <xdr:ext cx="405111" cy="259045"/>
    <xdr:sp macro="" textlink="">
      <xdr:nvSpPr>
        <xdr:cNvPr id="898" name="n_3mainValue【公民館】&#10;有形固定資産減価償却率"/>
        <xdr:cNvSpPr txBox="1"/>
      </xdr:nvSpPr>
      <xdr:spPr>
        <a:xfrm>
          <a:off x="11900544" y="177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899" name="n_4mainValue【公民館】&#10;有形固定資産減価償却率"/>
        <xdr:cNvSpPr txBox="1"/>
      </xdr:nvSpPr>
      <xdr:spPr>
        <a:xfrm>
          <a:off x="1110298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925" name="直線コネクタ 924"/>
        <xdr:cNvCxnSpPr/>
      </xdr:nvCxnSpPr>
      <xdr:spPr>
        <a:xfrm flipV="1">
          <a:off x="19509104" y="16739508"/>
          <a:ext cx="0" cy="154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926" name="【公民館】&#10;一人当たり面積最小値テキスト"/>
        <xdr:cNvSpPr txBox="1"/>
      </xdr:nvSpPr>
      <xdr:spPr>
        <a:xfrm>
          <a:off x="19547840" y="1828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927" name="直線コネクタ 926"/>
        <xdr:cNvCxnSpPr/>
      </xdr:nvCxnSpPr>
      <xdr:spPr>
        <a:xfrm>
          <a:off x="19443700" y="182820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928" name="【公民館】&#10;一人当たり面積最大値テキスト"/>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929" name="直線コネクタ 928"/>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930" name="【公民館】&#10;一人当たり面積平均値テキスト"/>
        <xdr:cNvSpPr txBox="1"/>
      </xdr:nvSpPr>
      <xdr:spPr>
        <a:xfrm>
          <a:off x="19547840" y="17962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931" name="フローチャート: 判断 930"/>
        <xdr:cNvSpPr/>
      </xdr:nvSpPr>
      <xdr:spPr>
        <a:xfrm>
          <a:off x="19458940" y="1798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932" name="フローチャート: 判断 931"/>
        <xdr:cNvSpPr/>
      </xdr:nvSpPr>
      <xdr:spPr>
        <a:xfrm>
          <a:off x="18735040" y="178115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3" name="フローチャート: 判断 932"/>
        <xdr:cNvSpPr/>
      </xdr:nvSpPr>
      <xdr:spPr>
        <a:xfrm>
          <a:off x="1793748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934" name="フローチャート: 判断 933"/>
        <xdr:cNvSpPr/>
      </xdr:nvSpPr>
      <xdr:spPr>
        <a:xfrm>
          <a:off x="17162780" y="1783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35" name="フローチャート: 判断 934"/>
        <xdr:cNvSpPr/>
      </xdr:nvSpPr>
      <xdr:spPr>
        <a:xfrm>
          <a:off x="16388080" y="178572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167458</xdr:rowOff>
    </xdr:from>
    <xdr:to>
      <xdr:col>116</xdr:col>
      <xdr:colOff>114300</xdr:colOff>
      <xdr:row>104</xdr:row>
      <xdr:rowOff>97608</xdr:rowOff>
    </xdr:to>
    <xdr:sp macro="" textlink="">
      <xdr:nvSpPr>
        <xdr:cNvPr id="941" name="楕円 940"/>
        <xdr:cNvSpPr/>
      </xdr:nvSpPr>
      <xdr:spPr>
        <a:xfrm>
          <a:off x="19458940" y="174343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18885</xdr:rowOff>
    </xdr:from>
    <xdr:ext cx="469744" cy="259045"/>
    <xdr:sp macro="" textlink="">
      <xdr:nvSpPr>
        <xdr:cNvPr id="942" name="【公民館】&#10;一人当たり面積該当値テキスト"/>
        <xdr:cNvSpPr txBox="1"/>
      </xdr:nvSpPr>
      <xdr:spPr>
        <a:xfrm>
          <a:off x="19547840" y="172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141332</xdr:rowOff>
    </xdr:from>
    <xdr:to>
      <xdr:col>112</xdr:col>
      <xdr:colOff>38100</xdr:colOff>
      <xdr:row>104</xdr:row>
      <xdr:rowOff>71482</xdr:rowOff>
    </xdr:to>
    <xdr:sp macro="" textlink="">
      <xdr:nvSpPr>
        <xdr:cNvPr id="943" name="楕円 942"/>
        <xdr:cNvSpPr/>
      </xdr:nvSpPr>
      <xdr:spPr>
        <a:xfrm>
          <a:off x="18735040" y="174082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104</xdr:row>
      <xdr:rowOff>46808</xdr:rowOff>
    </xdr:to>
    <xdr:cxnSp macro="">
      <xdr:nvCxnSpPr>
        <xdr:cNvPr id="944" name="直線コネクタ 943"/>
        <xdr:cNvCxnSpPr/>
      </xdr:nvCxnSpPr>
      <xdr:spPr>
        <a:xfrm>
          <a:off x="18778220" y="17455242"/>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134801</xdr:rowOff>
    </xdr:from>
    <xdr:to>
      <xdr:col>107</xdr:col>
      <xdr:colOff>101600</xdr:colOff>
      <xdr:row>104</xdr:row>
      <xdr:rowOff>64951</xdr:rowOff>
    </xdr:to>
    <xdr:sp macro="" textlink="">
      <xdr:nvSpPr>
        <xdr:cNvPr id="945" name="楕円 944"/>
        <xdr:cNvSpPr/>
      </xdr:nvSpPr>
      <xdr:spPr>
        <a:xfrm>
          <a:off x="17937480" y="17401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xdr:rowOff>
    </xdr:from>
    <xdr:to>
      <xdr:col>111</xdr:col>
      <xdr:colOff>177800</xdr:colOff>
      <xdr:row>104</xdr:row>
      <xdr:rowOff>20682</xdr:rowOff>
    </xdr:to>
    <xdr:cxnSp macro="">
      <xdr:nvCxnSpPr>
        <xdr:cNvPr id="946" name="直線コネクタ 945"/>
        <xdr:cNvCxnSpPr/>
      </xdr:nvCxnSpPr>
      <xdr:spPr>
        <a:xfrm>
          <a:off x="17988280" y="17448711"/>
          <a:ext cx="78994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157662</xdr:rowOff>
    </xdr:from>
    <xdr:to>
      <xdr:col>102</xdr:col>
      <xdr:colOff>165100</xdr:colOff>
      <xdr:row>104</xdr:row>
      <xdr:rowOff>87812</xdr:rowOff>
    </xdr:to>
    <xdr:sp macro="" textlink="">
      <xdr:nvSpPr>
        <xdr:cNvPr id="947" name="楕円 946"/>
        <xdr:cNvSpPr/>
      </xdr:nvSpPr>
      <xdr:spPr>
        <a:xfrm>
          <a:off x="17162780" y="17424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14151</xdr:rowOff>
    </xdr:from>
    <xdr:to>
      <xdr:col>107</xdr:col>
      <xdr:colOff>50800</xdr:colOff>
      <xdr:row>104</xdr:row>
      <xdr:rowOff>37012</xdr:rowOff>
    </xdr:to>
    <xdr:cxnSp macro="">
      <xdr:nvCxnSpPr>
        <xdr:cNvPr id="948" name="直線コネクタ 947"/>
        <xdr:cNvCxnSpPr/>
      </xdr:nvCxnSpPr>
      <xdr:spPr>
        <a:xfrm flipV="1">
          <a:off x="17213580" y="17448711"/>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41729</xdr:rowOff>
    </xdr:from>
    <xdr:to>
      <xdr:col>98</xdr:col>
      <xdr:colOff>38100</xdr:colOff>
      <xdr:row>104</xdr:row>
      <xdr:rowOff>143329</xdr:rowOff>
    </xdr:to>
    <xdr:sp macro="" textlink="">
      <xdr:nvSpPr>
        <xdr:cNvPr id="949" name="楕円 948"/>
        <xdr:cNvSpPr/>
      </xdr:nvSpPr>
      <xdr:spPr>
        <a:xfrm>
          <a:off x="16388080" y="17476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37012</xdr:rowOff>
    </xdr:from>
    <xdr:to>
      <xdr:col>102</xdr:col>
      <xdr:colOff>114300</xdr:colOff>
      <xdr:row>104</xdr:row>
      <xdr:rowOff>92529</xdr:rowOff>
    </xdr:to>
    <xdr:cxnSp macro="">
      <xdr:nvCxnSpPr>
        <xdr:cNvPr id="950" name="直線コネクタ 949"/>
        <xdr:cNvCxnSpPr/>
      </xdr:nvCxnSpPr>
      <xdr:spPr>
        <a:xfrm flipV="1">
          <a:off x="16431260" y="17471572"/>
          <a:ext cx="78232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134456</xdr:rowOff>
    </xdr:from>
    <xdr:ext cx="469744" cy="259045"/>
    <xdr:sp macro="" textlink="">
      <xdr:nvSpPr>
        <xdr:cNvPr id="951" name="n_1aveValue【公民館】&#10;一人当たり面積"/>
        <xdr:cNvSpPr txBox="1"/>
      </xdr:nvSpPr>
      <xdr:spPr>
        <a:xfrm>
          <a:off x="18561127" y="1790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2" name="n_2aveValue【公民館】&#10;一人当たり面積"/>
        <xdr:cNvSpPr txBox="1"/>
      </xdr:nvSpPr>
      <xdr:spPr>
        <a:xfrm>
          <a:off x="17776267" y="1792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154050</xdr:rowOff>
    </xdr:from>
    <xdr:ext cx="469744" cy="259045"/>
    <xdr:sp macro="" textlink="">
      <xdr:nvSpPr>
        <xdr:cNvPr id="953" name="n_3aveValue【公民館】&#10;一人当たり面積"/>
        <xdr:cNvSpPr txBox="1"/>
      </xdr:nvSpPr>
      <xdr:spPr>
        <a:xfrm>
          <a:off x="17001567" y="1792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54" name="n_4aveValue【公民館】&#10;一人当たり面積"/>
        <xdr:cNvSpPr txBox="1"/>
      </xdr:nvSpPr>
      <xdr:spPr>
        <a:xfrm>
          <a:off x="16226867" y="179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88009</xdr:rowOff>
    </xdr:from>
    <xdr:ext cx="469744" cy="259045"/>
    <xdr:sp macro="" textlink="">
      <xdr:nvSpPr>
        <xdr:cNvPr id="955" name="n_1mainValue【公民館】&#10;一人当たり面積"/>
        <xdr:cNvSpPr txBox="1"/>
      </xdr:nvSpPr>
      <xdr:spPr>
        <a:xfrm>
          <a:off x="18561127" y="1718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81478</xdr:rowOff>
    </xdr:from>
    <xdr:ext cx="469744" cy="259045"/>
    <xdr:sp macro="" textlink="">
      <xdr:nvSpPr>
        <xdr:cNvPr id="956" name="n_2mainValue【公民館】&#10;一人当たり面積"/>
        <xdr:cNvSpPr txBox="1"/>
      </xdr:nvSpPr>
      <xdr:spPr>
        <a:xfrm>
          <a:off x="1777626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104339</xdr:rowOff>
    </xdr:from>
    <xdr:ext cx="469744" cy="259045"/>
    <xdr:sp macro="" textlink="">
      <xdr:nvSpPr>
        <xdr:cNvPr id="957" name="n_3mainValue【公民館】&#10;一人当たり面積"/>
        <xdr:cNvSpPr txBox="1"/>
      </xdr:nvSpPr>
      <xdr:spPr>
        <a:xfrm>
          <a:off x="17001567" y="1720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159856</xdr:rowOff>
    </xdr:from>
    <xdr:ext cx="469744" cy="259045"/>
    <xdr:sp macro="" textlink="">
      <xdr:nvSpPr>
        <xdr:cNvPr id="958" name="n_4mainValue【公民館】&#10;一人当たり面積"/>
        <xdr:cNvSpPr txBox="1"/>
      </xdr:nvSpPr>
      <xdr:spPr>
        <a:xfrm>
          <a:off x="16226867" y="172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資産全体の比率に平行して、施設類型別にみても全体的に類似団体平均を上回っている状況である。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経年比較においても、公民館等の各施設において、老朽化が進み、減価償却率は年々上昇している状況がある。</a:t>
          </a:r>
        </a:p>
        <a:p>
          <a:r>
            <a:rPr kumimoji="1" lang="ja-JP" altLang="en-US" sz="1300">
              <a:latin typeface="ＭＳ Ｐゴシック" panose="020B0600070205080204" pitchFamily="50" charset="-128"/>
              <a:ea typeface="ＭＳ Ｐゴシック" panose="020B0600070205080204" pitchFamily="50" charset="-128"/>
            </a:rPr>
            <a:t>２度の市町村合併により公共施設の数が類似団体より多いことが大きな要因となっていることから、今後は人口減少を踏まえた公共施設の統廃合や設備改修等について、公共施設等総合管理計画に基づいた計画的な実施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086225" y="55511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124960" y="53340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02082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12496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03606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147865</xdr:rowOff>
    </xdr:from>
    <xdr:to>
      <xdr:col>24</xdr:col>
      <xdr:colOff>114300</xdr:colOff>
      <xdr:row>40</xdr:row>
      <xdr:rowOff>78015</xdr:rowOff>
    </xdr:to>
    <xdr:sp macro="" textlink="">
      <xdr:nvSpPr>
        <xdr:cNvPr id="74" name="楕円 73"/>
        <xdr:cNvSpPr/>
      </xdr:nvSpPr>
      <xdr:spPr>
        <a:xfrm>
          <a:off x="4036060" y="668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126292</xdr:rowOff>
    </xdr:from>
    <xdr:ext cx="405111" cy="259045"/>
    <xdr:sp macro="" textlink="">
      <xdr:nvSpPr>
        <xdr:cNvPr id="75" name="【図書館】&#10;有形固定資産減価償却率該当値テキスト"/>
        <xdr:cNvSpPr txBox="1"/>
      </xdr:nvSpPr>
      <xdr:spPr>
        <a:xfrm>
          <a:off x="4124960" y="66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164193</xdr:rowOff>
    </xdr:from>
    <xdr:to>
      <xdr:col>20</xdr:col>
      <xdr:colOff>38100</xdr:colOff>
      <xdr:row>40</xdr:row>
      <xdr:rowOff>94343</xdr:rowOff>
    </xdr:to>
    <xdr:sp macro="" textlink="">
      <xdr:nvSpPr>
        <xdr:cNvPr id="76" name="楕円 75"/>
        <xdr:cNvSpPr/>
      </xdr:nvSpPr>
      <xdr:spPr>
        <a:xfrm>
          <a:off x="33121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27215</xdr:rowOff>
    </xdr:from>
    <xdr:to>
      <xdr:col>24</xdr:col>
      <xdr:colOff>63500</xdr:colOff>
      <xdr:row>40</xdr:row>
      <xdr:rowOff>43543</xdr:rowOff>
    </xdr:to>
    <xdr:cxnSp macro="">
      <xdr:nvCxnSpPr>
        <xdr:cNvPr id="77" name="直線コネクタ 76"/>
        <xdr:cNvCxnSpPr/>
      </xdr:nvCxnSpPr>
      <xdr:spPr>
        <a:xfrm flipV="1">
          <a:off x="3355340" y="6732815"/>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133169</xdr:rowOff>
    </xdr:from>
    <xdr:to>
      <xdr:col>15</xdr:col>
      <xdr:colOff>101600</xdr:colOff>
      <xdr:row>40</xdr:row>
      <xdr:rowOff>63319</xdr:rowOff>
    </xdr:to>
    <xdr:sp macro="" textlink="">
      <xdr:nvSpPr>
        <xdr:cNvPr id="78" name="楕円 77"/>
        <xdr:cNvSpPr/>
      </xdr:nvSpPr>
      <xdr:spPr>
        <a:xfrm>
          <a:off x="2514600" y="6671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12519</xdr:rowOff>
    </xdr:from>
    <xdr:to>
      <xdr:col>19</xdr:col>
      <xdr:colOff>177800</xdr:colOff>
      <xdr:row>40</xdr:row>
      <xdr:rowOff>43543</xdr:rowOff>
    </xdr:to>
    <xdr:cxnSp macro="">
      <xdr:nvCxnSpPr>
        <xdr:cNvPr id="79" name="直線コネクタ 78"/>
        <xdr:cNvCxnSpPr/>
      </xdr:nvCxnSpPr>
      <xdr:spPr>
        <a:xfrm>
          <a:off x="2565400" y="6718119"/>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111941</xdr:rowOff>
    </xdr:from>
    <xdr:to>
      <xdr:col>10</xdr:col>
      <xdr:colOff>165100</xdr:colOff>
      <xdr:row>40</xdr:row>
      <xdr:rowOff>42091</xdr:rowOff>
    </xdr:to>
    <xdr:sp macro="" textlink="">
      <xdr:nvSpPr>
        <xdr:cNvPr id="80" name="楕円 79"/>
        <xdr:cNvSpPr/>
      </xdr:nvSpPr>
      <xdr:spPr>
        <a:xfrm>
          <a:off x="1739900" y="66499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162741</xdr:rowOff>
    </xdr:from>
    <xdr:to>
      <xdr:col>15</xdr:col>
      <xdr:colOff>50800</xdr:colOff>
      <xdr:row>40</xdr:row>
      <xdr:rowOff>12519</xdr:rowOff>
    </xdr:to>
    <xdr:cxnSp macro="">
      <xdr:nvCxnSpPr>
        <xdr:cNvPr id="81" name="直線コネクタ 80"/>
        <xdr:cNvCxnSpPr/>
      </xdr:nvCxnSpPr>
      <xdr:spPr>
        <a:xfrm>
          <a:off x="1790700" y="6700701"/>
          <a:ext cx="7747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107043</xdr:rowOff>
    </xdr:from>
    <xdr:to>
      <xdr:col>6</xdr:col>
      <xdr:colOff>38100</xdr:colOff>
      <xdr:row>42</xdr:row>
      <xdr:rowOff>37193</xdr:rowOff>
    </xdr:to>
    <xdr:sp macro="" textlink="">
      <xdr:nvSpPr>
        <xdr:cNvPr id="82" name="楕円 81"/>
        <xdr:cNvSpPr/>
      </xdr:nvSpPr>
      <xdr:spPr>
        <a:xfrm>
          <a:off x="965200" y="69802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162741</xdr:rowOff>
    </xdr:from>
    <xdr:to>
      <xdr:col>10</xdr:col>
      <xdr:colOff>114300</xdr:colOff>
      <xdr:row>41</xdr:row>
      <xdr:rowOff>157843</xdr:rowOff>
    </xdr:to>
    <xdr:cxnSp macro="">
      <xdr:nvCxnSpPr>
        <xdr:cNvPr id="83" name="直線コネクタ 82"/>
        <xdr:cNvCxnSpPr/>
      </xdr:nvCxnSpPr>
      <xdr:spPr>
        <a:xfrm flipV="1">
          <a:off x="1008380" y="6700701"/>
          <a:ext cx="782320" cy="33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85470</xdr:rowOff>
    </xdr:from>
    <xdr:ext cx="405111" cy="259045"/>
    <xdr:sp macro="" textlink="">
      <xdr:nvSpPr>
        <xdr:cNvPr id="88" name="n_1mainValue【図書館】&#10;有形固定資産減価償却率"/>
        <xdr:cNvSpPr txBox="1"/>
      </xdr:nvSpPr>
      <xdr:spPr>
        <a:xfrm>
          <a:off x="3170564"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54446</xdr:rowOff>
    </xdr:from>
    <xdr:ext cx="405111" cy="259045"/>
    <xdr:sp macro="" textlink="">
      <xdr:nvSpPr>
        <xdr:cNvPr id="89" name="n_2mainValue【図書館】&#10;有形固定資産減価償却率"/>
        <xdr:cNvSpPr txBox="1"/>
      </xdr:nvSpPr>
      <xdr:spPr>
        <a:xfrm>
          <a:off x="2385704" y="676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33218</xdr:rowOff>
    </xdr:from>
    <xdr:ext cx="405111" cy="259045"/>
    <xdr:sp macro="" textlink="">
      <xdr:nvSpPr>
        <xdr:cNvPr id="90" name="n_3mainValue【図書館】&#10;有形固定資産減価償却率"/>
        <xdr:cNvSpPr txBox="1"/>
      </xdr:nvSpPr>
      <xdr:spPr>
        <a:xfrm>
          <a:off x="1611004" y="6738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28320</xdr:rowOff>
    </xdr:from>
    <xdr:ext cx="405111" cy="259045"/>
    <xdr:sp macro="" textlink="">
      <xdr:nvSpPr>
        <xdr:cNvPr id="91" name="n_4mainValue【図書館】&#10;有形固定資産減価償却率"/>
        <xdr:cNvSpPr txBox="1"/>
      </xdr:nvSpPr>
      <xdr:spPr>
        <a:xfrm>
          <a:off x="83630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9219565" y="594131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9258300"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9154160" y="699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9258300" y="57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9154160" y="59413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9258300" y="6727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9192260" y="6749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xdr:cNvSpPr/>
      </xdr:nvSpPr>
      <xdr:spPr>
        <a:xfrm>
          <a:off x="8445500" y="674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xdr:cNvSpPr/>
      </xdr:nvSpPr>
      <xdr:spPr>
        <a:xfrm>
          <a:off x="7670800" y="67401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xdr:cNvSpPr/>
      </xdr:nvSpPr>
      <xdr:spPr>
        <a:xfrm>
          <a:off x="6873240" y="674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xdr:cNvSpPr/>
      </xdr:nvSpPr>
      <xdr:spPr>
        <a:xfrm>
          <a:off x="6098540" y="67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29" name="楕円 128"/>
        <xdr:cNvSpPr/>
      </xdr:nvSpPr>
      <xdr:spPr>
        <a:xfrm>
          <a:off x="9192260" y="67355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52849</xdr:rowOff>
    </xdr:from>
    <xdr:ext cx="469744" cy="259045"/>
    <xdr:sp macro="" textlink="">
      <xdr:nvSpPr>
        <xdr:cNvPr id="130" name="【図書館】&#10;一人当たり面積該当値テキスト"/>
        <xdr:cNvSpPr txBox="1"/>
      </xdr:nvSpPr>
      <xdr:spPr>
        <a:xfrm>
          <a:off x="9258300"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34544</xdr:rowOff>
    </xdr:from>
    <xdr:to>
      <xdr:col>50</xdr:col>
      <xdr:colOff>165100</xdr:colOff>
      <xdr:row>40</xdr:row>
      <xdr:rowOff>136144</xdr:rowOff>
    </xdr:to>
    <xdr:sp macro="" textlink="">
      <xdr:nvSpPr>
        <xdr:cNvPr id="131" name="楕円 130"/>
        <xdr:cNvSpPr/>
      </xdr:nvSpPr>
      <xdr:spPr>
        <a:xfrm>
          <a:off x="8445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80772</xdr:rowOff>
    </xdr:from>
    <xdr:to>
      <xdr:col>55</xdr:col>
      <xdr:colOff>0</xdr:colOff>
      <xdr:row>40</xdr:row>
      <xdr:rowOff>85344</xdr:rowOff>
    </xdr:to>
    <xdr:cxnSp macro="">
      <xdr:nvCxnSpPr>
        <xdr:cNvPr id="132" name="直線コネクタ 131"/>
        <xdr:cNvCxnSpPr/>
      </xdr:nvCxnSpPr>
      <xdr:spPr>
        <a:xfrm flipV="1">
          <a:off x="8496300" y="678637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3" name="楕円 132"/>
        <xdr:cNvSpPr/>
      </xdr:nvSpPr>
      <xdr:spPr>
        <a:xfrm>
          <a:off x="7670800" y="67447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85344</xdr:rowOff>
    </xdr:from>
    <xdr:to>
      <xdr:col>50</xdr:col>
      <xdr:colOff>114300</xdr:colOff>
      <xdr:row>40</xdr:row>
      <xdr:rowOff>89916</xdr:rowOff>
    </xdr:to>
    <xdr:cxnSp macro="">
      <xdr:nvCxnSpPr>
        <xdr:cNvPr id="134" name="直線コネクタ 133"/>
        <xdr:cNvCxnSpPr/>
      </xdr:nvCxnSpPr>
      <xdr:spPr>
        <a:xfrm flipV="1">
          <a:off x="7713980" y="6790944"/>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43688</xdr:rowOff>
    </xdr:from>
    <xdr:to>
      <xdr:col>41</xdr:col>
      <xdr:colOff>101600</xdr:colOff>
      <xdr:row>40</xdr:row>
      <xdr:rowOff>145288</xdr:rowOff>
    </xdr:to>
    <xdr:sp macro="" textlink="">
      <xdr:nvSpPr>
        <xdr:cNvPr id="135" name="楕円 134"/>
        <xdr:cNvSpPr/>
      </xdr:nvSpPr>
      <xdr:spPr>
        <a:xfrm>
          <a:off x="6873240" y="67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94488</xdr:rowOff>
    </xdr:to>
    <xdr:cxnSp macro="">
      <xdr:nvCxnSpPr>
        <xdr:cNvPr id="136" name="直線コネクタ 135"/>
        <xdr:cNvCxnSpPr/>
      </xdr:nvCxnSpPr>
      <xdr:spPr>
        <a:xfrm flipV="1">
          <a:off x="6924040" y="679551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7" name="楕円 136"/>
        <xdr:cNvSpPr/>
      </xdr:nvSpPr>
      <xdr:spPr>
        <a:xfrm>
          <a:off x="609854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94488</xdr:rowOff>
    </xdr:from>
    <xdr:to>
      <xdr:col>41</xdr:col>
      <xdr:colOff>50800</xdr:colOff>
      <xdr:row>40</xdr:row>
      <xdr:rowOff>99060</xdr:rowOff>
    </xdr:to>
    <xdr:cxnSp macro="">
      <xdr:nvCxnSpPr>
        <xdr:cNvPr id="138" name="直線コネクタ 137"/>
        <xdr:cNvCxnSpPr/>
      </xdr:nvCxnSpPr>
      <xdr:spPr>
        <a:xfrm flipV="1">
          <a:off x="6149340" y="680008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xdr:cNvSpPr txBox="1"/>
      </xdr:nvSpPr>
      <xdr:spPr>
        <a:xfrm>
          <a:off x="827158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xdr:cNvSpPr txBox="1"/>
      </xdr:nvSpPr>
      <xdr:spPr>
        <a:xfrm>
          <a:off x="7509587"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xdr:cNvSpPr txBox="1"/>
      </xdr:nvSpPr>
      <xdr:spPr>
        <a:xfrm>
          <a:off x="6712027"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xdr:cNvSpPr txBox="1"/>
      </xdr:nvSpPr>
      <xdr:spPr>
        <a:xfrm>
          <a:off x="5937327" y="65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152671</xdr:rowOff>
    </xdr:from>
    <xdr:ext cx="469744" cy="259045"/>
    <xdr:sp macro="" textlink="">
      <xdr:nvSpPr>
        <xdr:cNvPr id="143" name="n_1mainValue【図書館】&#10;一人当たり面積"/>
        <xdr:cNvSpPr txBox="1"/>
      </xdr:nvSpPr>
      <xdr:spPr>
        <a:xfrm>
          <a:off x="8271587"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4" name="n_2mainValue【図書館】&#10;一人当たり面積"/>
        <xdr:cNvSpPr txBox="1"/>
      </xdr:nvSpPr>
      <xdr:spPr>
        <a:xfrm>
          <a:off x="7509587" y="683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136415</xdr:rowOff>
    </xdr:from>
    <xdr:ext cx="469744" cy="259045"/>
    <xdr:sp macro="" textlink="">
      <xdr:nvSpPr>
        <xdr:cNvPr id="145" name="n_3mainValue【図書館】&#10;一人当たり面積"/>
        <xdr:cNvSpPr txBox="1"/>
      </xdr:nvSpPr>
      <xdr:spPr>
        <a:xfrm>
          <a:off x="6712027" y="684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6" name="n_4mainValue【図書館】&#10;一人当たり面積"/>
        <xdr:cNvSpPr txBox="1"/>
      </xdr:nvSpPr>
      <xdr:spPr>
        <a:xfrm>
          <a:off x="59373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086225" y="932688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124960"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020820" y="10753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124960" y="993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03606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xdr:cNvSpPr/>
      </xdr:nvSpPr>
      <xdr:spPr>
        <a:xfrm>
          <a:off x="3312160" y="1005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xdr:cNvSpPr/>
      </xdr:nvSpPr>
      <xdr:spPr>
        <a:xfrm>
          <a:off x="251460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73990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xdr:cNvSpPr/>
      </xdr:nvSpPr>
      <xdr:spPr>
        <a:xfrm>
          <a:off x="96520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7" name="楕円 186"/>
        <xdr:cNvSpPr/>
      </xdr:nvSpPr>
      <xdr:spPr>
        <a:xfrm>
          <a:off x="4036060" y="10129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49547</xdr:rowOff>
    </xdr:from>
    <xdr:ext cx="405111" cy="259045"/>
    <xdr:sp macro="" textlink="">
      <xdr:nvSpPr>
        <xdr:cNvPr id="188" name="【体育館・プール】&#10;有形固定資産減価償却率該当値テキスト"/>
        <xdr:cNvSpPr txBox="1"/>
      </xdr:nvSpPr>
      <xdr:spPr>
        <a:xfrm>
          <a:off x="4124960"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23495</xdr:rowOff>
    </xdr:from>
    <xdr:to>
      <xdr:col>20</xdr:col>
      <xdr:colOff>38100</xdr:colOff>
      <xdr:row>60</xdr:row>
      <xdr:rowOff>125095</xdr:rowOff>
    </xdr:to>
    <xdr:sp macro="" textlink="">
      <xdr:nvSpPr>
        <xdr:cNvPr id="189" name="楕円 188"/>
        <xdr:cNvSpPr/>
      </xdr:nvSpPr>
      <xdr:spPr>
        <a:xfrm>
          <a:off x="3312160" y="100818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121920</xdr:rowOff>
    </xdr:to>
    <xdr:cxnSp macro="">
      <xdr:nvCxnSpPr>
        <xdr:cNvPr id="190" name="直線コネクタ 189"/>
        <xdr:cNvCxnSpPr/>
      </xdr:nvCxnSpPr>
      <xdr:spPr>
        <a:xfrm>
          <a:off x="3355340" y="10132695"/>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91" name="楕円 190"/>
        <xdr:cNvSpPr/>
      </xdr:nvSpPr>
      <xdr:spPr>
        <a:xfrm>
          <a:off x="25146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74295</xdr:rowOff>
    </xdr:to>
    <xdr:cxnSp macro="">
      <xdr:nvCxnSpPr>
        <xdr:cNvPr id="192" name="直線コネクタ 191"/>
        <xdr:cNvCxnSpPr/>
      </xdr:nvCxnSpPr>
      <xdr:spPr>
        <a:xfrm>
          <a:off x="2565400" y="10109835"/>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3" name="楕円 192"/>
        <xdr:cNvSpPr/>
      </xdr:nvSpPr>
      <xdr:spPr>
        <a:xfrm>
          <a:off x="1739900" y="1001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51435</xdr:rowOff>
    </xdr:to>
    <xdr:cxnSp macro="">
      <xdr:nvCxnSpPr>
        <xdr:cNvPr id="194" name="直線コネクタ 193"/>
        <xdr:cNvCxnSpPr/>
      </xdr:nvCxnSpPr>
      <xdr:spPr>
        <a:xfrm>
          <a:off x="1790700" y="1006221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5" name="楕円 194"/>
        <xdr:cNvSpPr/>
      </xdr:nvSpPr>
      <xdr:spPr>
        <a:xfrm>
          <a:off x="965200" y="9967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60</xdr:row>
      <xdr:rowOff>3810</xdr:rowOff>
    </xdr:to>
    <xdr:cxnSp macro="">
      <xdr:nvCxnSpPr>
        <xdr:cNvPr id="196" name="直線コネクタ 195"/>
        <xdr:cNvCxnSpPr/>
      </xdr:nvCxnSpPr>
      <xdr:spPr>
        <a:xfrm>
          <a:off x="1008380" y="1001839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xdr:cNvSpPr txBox="1"/>
      </xdr:nvSpPr>
      <xdr:spPr>
        <a:xfrm>
          <a:off x="317056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xdr:cNvSpPr txBox="1"/>
      </xdr:nvSpPr>
      <xdr:spPr>
        <a:xfrm>
          <a:off x="238570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xdr:cNvSpPr txBox="1"/>
      </xdr:nvSpPr>
      <xdr:spPr>
        <a:xfrm>
          <a:off x="161100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0" name="n_4aveValue【体育館・プール】&#10;有形固定資産減価償却率"/>
        <xdr:cNvSpPr txBox="1"/>
      </xdr:nvSpPr>
      <xdr:spPr>
        <a:xfrm>
          <a:off x="83630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116222</xdr:rowOff>
    </xdr:from>
    <xdr:ext cx="405111" cy="259045"/>
    <xdr:sp macro="" textlink="">
      <xdr:nvSpPr>
        <xdr:cNvPr id="201" name="n_1mainValue【体育館・プール】&#10;有形固定資産減価償却率"/>
        <xdr:cNvSpPr txBox="1"/>
      </xdr:nvSpPr>
      <xdr:spPr>
        <a:xfrm>
          <a:off x="317056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2" name="n_2mainValue【体育館・プール】&#10;有形固定資産減価償却率"/>
        <xdr:cNvSpPr txBox="1"/>
      </xdr:nvSpPr>
      <xdr:spPr>
        <a:xfrm>
          <a:off x="238570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3" name="n_3mainValue【体育館・プール】&#10;有形固定資産減価償却率"/>
        <xdr:cNvSpPr txBox="1"/>
      </xdr:nvSpPr>
      <xdr:spPr>
        <a:xfrm>
          <a:off x="161100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23512</xdr:rowOff>
    </xdr:from>
    <xdr:ext cx="405111" cy="259045"/>
    <xdr:sp macro="" textlink="">
      <xdr:nvSpPr>
        <xdr:cNvPr id="204" name="n_4mainValue【体育館・プール】&#10;有形固定資産減価償却率"/>
        <xdr:cNvSpPr txBox="1"/>
      </xdr:nvSpPr>
      <xdr:spPr>
        <a:xfrm>
          <a:off x="83630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9219565" y="9303258"/>
          <a:ext cx="0" cy="14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92583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9154160" y="10799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9258300" y="908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9154160" y="93032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33" name="【体育館・プール】&#10;一人当たり面積平均値テキスト"/>
        <xdr:cNvSpPr txBox="1"/>
      </xdr:nvSpPr>
      <xdr:spPr>
        <a:xfrm>
          <a:off x="92583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192260" y="10672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xdr:cNvSpPr/>
      </xdr:nvSpPr>
      <xdr:spPr>
        <a:xfrm>
          <a:off x="8445500" y="106892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xdr:cNvSpPr/>
      </xdr:nvSpPr>
      <xdr:spPr>
        <a:xfrm>
          <a:off x="7670800" y="106869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xdr:cNvSpPr/>
      </xdr:nvSpPr>
      <xdr:spPr>
        <a:xfrm>
          <a:off x="6873240" y="10671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xdr:cNvSpPr/>
      </xdr:nvSpPr>
      <xdr:spPr>
        <a:xfrm>
          <a:off x="609854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85979</xdr:rowOff>
    </xdr:from>
    <xdr:to>
      <xdr:col>55</xdr:col>
      <xdr:colOff>50800</xdr:colOff>
      <xdr:row>64</xdr:row>
      <xdr:rowOff>16129</xdr:rowOff>
    </xdr:to>
    <xdr:sp macro="" textlink="">
      <xdr:nvSpPr>
        <xdr:cNvPr id="244" name="楕円 243"/>
        <xdr:cNvSpPr/>
      </xdr:nvSpPr>
      <xdr:spPr>
        <a:xfrm>
          <a:off x="9192260" y="10647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45356</xdr:rowOff>
    </xdr:from>
    <xdr:ext cx="469744" cy="259045"/>
    <xdr:sp macro="" textlink="">
      <xdr:nvSpPr>
        <xdr:cNvPr id="245" name="【体育館・プール】&#10;一人当たり面積該当値テキスト"/>
        <xdr:cNvSpPr txBox="1"/>
      </xdr:nvSpPr>
      <xdr:spPr>
        <a:xfrm>
          <a:off x="9258300" y="104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89027</xdr:rowOff>
    </xdr:from>
    <xdr:to>
      <xdr:col>50</xdr:col>
      <xdr:colOff>165100</xdr:colOff>
      <xdr:row>64</xdr:row>
      <xdr:rowOff>19177</xdr:rowOff>
    </xdr:to>
    <xdr:sp macro="" textlink="">
      <xdr:nvSpPr>
        <xdr:cNvPr id="246" name="楕円 245"/>
        <xdr:cNvSpPr/>
      </xdr:nvSpPr>
      <xdr:spPr>
        <a:xfrm>
          <a:off x="8445500" y="10650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136779</xdr:rowOff>
    </xdr:from>
    <xdr:to>
      <xdr:col>55</xdr:col>
      <xdr:colOff>0</xdr:colOff>
      <xdr:row>63</xdr:row>
      <xdr:rowOff>139827</xdr:rowOff>
    </xdr:to>
    <xdr:cxnSp macro="">
      <xdr:nvCxnSpPr>
        <xdr:cNvPr id="247" name="直線コネクタ 246"/>
        <xdr:cNvCxnSpPr/>
      </xdr:nvCxnSpPr>
      <xdr:spPr>
        <a:xfrm flipV="1">
          <a:off x="8496300" y="10698099"/>
          <a:ext cx="7239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91313</xdr:rowOff>
    </xdr:from>
    <xdr:to>
      <xdr:col>46</xdr:col>
      <xdr:colOff>38100</xdr:colOff>
      <xdr:row>64</xdr:row>
      <xdr:rowOff>21463</xdr:rowOff>
    </xdr:to>
    <xdr:sp macro="" textlink="">
      <xdr:nvSpPr>
        <xdr:cNvPr id="248" name="楕円 247"/>
        <xdr:cNvSpPr/>
      </xdr:nvSpPr>
      <xdr:spPr>
        <a:xfrm>
          <a:off x="7670800" y="106526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139827</xdr:rowOff>
    </xdr:from>
    <xdr:to>
      <xdr:col>50</xdr:col>
      <xdr:colOff>114300</xdr:colOff>
      <xdr:row>63</xdr:row>
      <xdr:rowOff>142113</xdr:rowOff>
    </xdr:to>
    <xdr:cxnSp macro="">
      <xdr:nvCxnSpPr>
        <xdr:cNvPr id="249" name="直線コネクタ 248"/>
        <xdr:cNvCxnSpPr/>
      </xdr:nvCxnSpPr>
      <xdr:spPr>
        <a:xfrm flipV="1">
          <a:off x="7713980" y="10701147"/>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93980</xdr:rowOff>
    </xdr:from>
    <xdr:to>
      <xdr:col>41</xdr:col>
      <xdr:colOff>101600</xdr:colOff>
      <xdr:row>64</xdr:row>
      <xdr:rowOff>24130</xdr:rowOff>
    </xdr:to>
    <xdr:sp macro="" textlink="">
      <xdr:nvSpPr>
        <xdr:cNvPr id="250" name="楕円 249"/>
        <xdr:cNvSpPr/>
      </xdr:nvSpPr>
      <xdr:spPr>
        <a:xfrm>
          <a:off x="6873240" y="1065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142113</xdr:rowOff>
    </xdr:from>
    <xdr:to>
      <xdr:col>45</xdr:col>
      <xdr:colOff>177800</xdr:colOff>
      <xdr:row>63</xdr:row>
      <xdr:rowOff>144780</xdr:rowOff>
    </xdr:to>
    <xdr:cxnSp macro="">
      <xdr:nvCxnSpPr>
        <xdr:cNvPr id="251" name="直線コネクタ 250"/>
        <xdr:cNvCxnSpPr/>
      </xdr:nvCxnSpPr>
      <xdr:spPr>
        <a:xfrm flipV="1">
          <a:off x="6924040" y="10703433"/>
          <a:ext cx="78994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95885</xdr:rowOff>
    </xdr:from>
    <xdr:to>
      <xdr:col>36</xdr:col>
      <xdr:colOff>165100</xdr:colOff>
      <xdr:row>64</xdr:row>
      <xdr:rowOff>26035</xdr:rowOff>
    </xdr:to>
    <xdr:sp macro="" textlink="">
      <xdr:nvSpPr>
        <xdr:cNvPr id="252" name="楕円 251"/>
        <xdr:cNvSpPr/>
      </xdr:nvSpPr>
      <xdr:spPr>
        <a:xfrm>
          <a:off x="6098540" y="1065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144780</xdr:rowOff>
    </xdr:from>
    <xdr:to>
      <xdr:col>41</xdr:col>
      <xdr:colOff>50800</xdr:colOff>
      <xdr:row>63</xdr:row>
      <xdr:rowOff>146685</xdr:rowOff>
    </xdr:to>
    <xdr:cxnSp macro="">
      <xdr:nvCxnSpPr>
        <xdr:cNvPr id="253" name="直線コネクタ 252"/>
        <xdr:cNvCxnSpPr/>
      </xdr:nvCxnSpPr>
      <xdr:spPr>
        <a:xfrm flipV="1">
          <a:off x="6149340" y="1070610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4" name="n_1aveValue【体育館・プール】&#10;一人当たり面積"/>
        <xdr:cNvSpPr txBox="1"/>
      </xdr:nvSpPr>
      <xdr:spPr>
        <a:xfrm>
          <a:off x="8271587"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46880</xdr:rowOff>
    </xdr:from>
    <xdr:ext cx="469744" cy="259045"/>
    <xdr:sp macro="" textlink="">
      <xdr:nvSpPr>
        <xdr:cNvPr id="255" name="n_2aveValue【体育館・プール】&#10;一人当たり面積"/>
        <xdr:cNvSpPr txBox="1"/>
      </xdr:nvSpPr>
      <xdr:spPr>
        <a:xfrm>
          <a:off x="7509587" y="1077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31640</xdr:rowOff>
    </xdr:from>
    <xdr:ext cx="469744" cy="259045"/>
    <xdr:sp macro="" textlink="">
      <xdr:nvSpPr>
        <xdr:cNvPr id="256" name="n_3aveValue【体育館・プール】&#10;一人当たり面積"/>
        <xdr:cNvSpPr txBox="1"/>
      </xdr:nvSpPr>
      <xdr:spPr>
        <a:xfrm>
          <a:off x="67120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30878</xdr:rowOff>
    </xdr:from>
    <xdr:ext cx="469744" cy="259045"/>
    <xdr:sp macro="" textlink="">
      <xdr:nvSpPr>
        <xdr:cNvPr id="257" name="n_4aveValue【体育館・プール】&#10;一人当たり面積"/>
        <xdr:cNvSpPr txBox="1"/>
      </xdr:nvSpPr>
      <xdr:spPr>
        <a:xfrm>
          <a:off x="593732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35704</xdr:rowOff>
    </xdr:from>
    <xdr:ext cx="469744" cy="259045"/>
    <xdr:sp macro="" textlink="">
      <xdr:nvSpPr>
        <xdr:cNvPr id="258" name="n_1mainValue【体育館・プール】&#10;一人当たり面積"/>
        <xdr:cNvSpPr txBox="1"/>
      </xdr:nvSpPr>
      <xdr:spPr>
        <a:xfrm>
          <a:off x="8271587" y="104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37990</xdr:rowOff>
    </xdr:from>
    <xdr:ext cx="469744" cy="259045"/>
    <xdr:sp macro="" textlink="">
      <xdr:nvSpPr>
        <xdr:cNvPr id="259" name="n_2mainValue【体育館・プール】&#10;一人当たり面積"/>
        <xdr:cNvSpPr txBox="1"/>
      </xdr:nvSpPr>
      <xdr:spPr>
        <a:xfrm>
          <a:off x="750958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40657</xdr:rowOff>
    </xdr:from>
    <xdr:ext cx="469744" cy="259045"/>
    <xdr:sp macro="" textlink="">
      <xdr:nvSpPr>
        <xdr:cNvPr id="260" name="n_3mainValue【体育館・プール】&#10;一人当たり面積"/>
        <xdr:cNvSpPr txBox="1"/>
      </xdr:nvSpPr>
      <xdr:spPr>
        <a:xfrm>
          <a:off x="67120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42562</xdr:rowOff>
    </xdr:from>
    <xdr:ext cx="469744" cy="259045"/>
    <xdr:sp macro="" textlink="">
      <xdr:nvSpPr>
        <xdr:cNvPr id="261" name="n_4mainValue【体育館・プール】&#10;一人当たり面積"/>
        <xdr:cNvSpPr txBox="1"/>
      </xdr:nvSpPr>
      <xdr:spPr>
        <a:xfrm>
          <a:off x="5937327" y="1043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153506</xdr:rowOff>
    </xdr:from>
    <xdr:ext cx="405111" cy="259045"/>
    <xdr:sp macro="" textlink="">
      <xdr:nvSpPr>
        <xdr:cNvPr id="292" name="【福祉施設】&#10;有形固定資産減価償却率平均値テキスト"/>
        <xdr:cNvSpPr txBox="1"/>
      </xdr:nvSpPr>
      <xdr:spPr>
        <a:xfrm>
          <a:off x="4124960" y="138999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036060" y="1391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xdr:cNvSpPr/>
      </xdr:nvSpPr>
      <xdr:spPr>
        <a:xfrm>
          <a:off x="3312160" y="139144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xdr:cNvSpPr/>
      </xdr:nvSpPr>
      <xdr:spPr>
        <a:xfrm>
          <a:off x="2514600" y="13864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xdr:cNvSpPr/>
      </xdr:nvSpPr>
      <xdr:spPr>
        <a:xfrm>
          <a:off x="1739900" y="13833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xdr:cNvSpPr/>
      </xdr:nvSpPr>
      <xdr:spPr>
        <a:xfrm>
          <a:off x="965200" y="137990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303" name="楕円 302"/>
        <xdr:cNvSpPr/>
      </xdr:nvSpPr>
      <xdr:spPr>
        <a:xfrm>
          <a:off x="403606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304" name="【福祉施設】&#10;有形固定資産減価償却率該当値テキスト"/>
        <xdr:cNvSpPr txBox="1"/>
      </xdr:nvSpPr>
      <xdr:spPr>
        <a:xfrm>
          <a:off x="4124960" y="1373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305" name="楕円 304"/>
        <xdr:cNvSpPr/>
      </xdr:nvSpPr>
      <xdr:spPr>
        <a:xfrm>
          <a:off x="3312160" y="138497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15239</xdr:rowOff>
    </xdr:to>
    <xdr:cxnSp macro="">
      <xdr:nvCxnSpPr>
        <xdr:cNvPr id="306" name="直線コネクタ 305"/>
        <xdr:cNvCxnSpPr/>
      </xdr:nvCxnSpPr>
      <xdr:spPr>
        <a:xfrm>
          <a:off x="3355340" y="13900512"/>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307" name="楕円 306"/>
        <xdr:cNvSpPr/>
      </xdr:nvSpPr>
      <xdr:spPr>
        <a:xfrm>
          <a:off x="251460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154032</xdr:rowOff>
    </xdr:to>
    <xdr:cxnSp macro="">
      <xdr:nvCxnSpPr>
        <xdr:cNvPr id="308" name="直線コネクタ 307"/>
        <xdr:cNvCxnSpPr/>
      </xdr:nvCxnSpPr>
      <xdr:spPr>
        <a:xfrm>
          <a:off x="2565400" y="13864591"/>
          <a:ext cx="78994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31387</xdr:rowOff>
    </xdr:from>
    <xdr:to>
      <xdr:col>10</xdr:col>
      <xdr:colOff>165100</xdr:colOff>
      <xdr:row>82</xdr:row>
      <xdr:rowOff>132987</xdr:rowOff>
    </xdr:to>
    <xdr:sp macro="" textlink="">
      <xdr:nvSpPr>
        <xdr:cNvPr id="309" name="楕円 308"/>
        <xdr:cNvSpPr/>
      </xdr:nvSpPr>
      <xdr:spPr>
        <a:xfrm>
          <a:off x="1739900" y="137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82187</xdr:rowOff>
    </xdr:from>
    <xdr:to>
      <xdr:col>15</xdr:col>
      <xdr:colOff>50800</xdr:colOff>
      <xdr:row>82</xdr:row>
      <xdr:rowOff>118111</xdr:rowOff>
    </xdr:to>
    <xdr:cxnSp macro="">
      <xdr:nvCxnSpPr>
        <xdr:cNvPr id="310" name="直線コネクタ 309"/>
        <xdr:cNvCxnSpPr/>
      </xdr:nvCxnSpPr>
      <xdr:spPr>
        <a:xfrm>
          <a:off x="1790700" y="13828667"/>
          <a:ext cx="7747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363</xdr:rowOff>
    </xdr:from>
    <xdr:to>
      <xdr:col>6</xdr:col>
      <xdr:colOff>38100</xdr:colOff>
      <xdr:row>82</xdr:row>
      <xdr:rowOff>101963</xdr:rowOff>
    </xdr:to>
    <xdr:sp macro="" textlink="">
      <xdr:nvSpPr>
        <xdr:cNvPr id="311" name="楕円 310"/>
        <xdr:cNvSpPr/>
      </xdr:nvSpPr>
      <xdr:spPr>
        <a:xfrm>
          <a:off x="965200" y="137468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51163</xdr:rowOff>
    </xdr:from>
    <xdr:to>
      <xdr:col>10</xdr:col>
      <xdr:colOff>114300</xdr:colOff>
      <xdr:row>82</xdr:row>
      <xdr:rowOff>82187</xdr:rowOff>
    </xdr:to>
    <xdr:cxnSp macro="">
      <xdr:nvCxnSpPr>
        <xdr:cNvPr id="312" name="直線コネクタ 311"/>
        <xdr:cNvCxnSpPr/>
      </xdr:nvCxnSpPr>
      <xdr:spPr>
        <a:xfrm>
          <a:off x="1008380" y="1379764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93090</xdr:rowOff>
    </xdr:from>
    <xdr:ext cx="405111" cy="259045"/>
    <xdr:sp macro="" textlink="">
      <xdr:nvSpPr>
        <xdr:cNvPr id="313" name="n_1aveValue【福祉施設】&#10;有形固定資産減価償却率"/>
        <xdr:cNvSpPr txBox="1"/>
      </xdr:nvSpPr>
      <xdr:spPr>
        <a:xfrm>
          <a:off x="317056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39206</xdr:rowOff>
    </xdr:from>
    <xdr:ext cx="405111" cy="259045"/>
    <xdr:sp macro="" textlink="">
      <xdr:nvSpPr>
        <xdr:cNvPr id="314" name="n_2aveValue【福祉施設】&#10;有形固定資産減価償却率"/>
        <xdr:cNvSpPr txBox="1"/>
      </xdr:nvSpPr>
      <xdr:spPr>
        <a:xfrm>
          <a:off x="2385704"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8182</xdr:rowOff>
    </xdr:from>
    <xdr:ext cx="405111" cy="259045"/>
    <xdr:sp macro="" textlink="">
      <xdr:nvSpPr>
        <xdr:cNvPr id="315" name="n_3aveValue【福祉施設】&#10;有形固定資産減価償却率"/>
        <xdr:cNvSpPr txBox="1"/>
      </xdr:nvSpPr>
      <xdr:spPr>
        <a:xfrm>
          <a:off x="1611004" y="1392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145341</xdr:rowOff>
    </xdr:from>
    <xdr:ext cx="405111" cy="259045"/>
    <xdr:sp macro="" textlink="">
      <xdr:nvSpPr>
        <xdr:cNvPr id="316" name="n_4aveValue【福祉施設】&#10;有形固定資産減価償却率"/>
        <xdr:cNvSpPr txBox="1"/>
      </xdr:nvSpPr>
      <xdr:spPr>
        <a:xfrm>
          <a:off x="836304" y="1389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49909</xdr:rowOff>
    </xdr:from>
    <xdr:ext cx="405111" cy="259045"/>
    <xdr:sp macro="" textlink="">
      <xdr:nvSpPr>
        <xdr:cNvPr id="317" name="n_1mainValue【福祉施設】&#10;有形固定資産減価償却率"/>
        <xdr:cNvSpPr txBox="1"/>
      </xdr:nvSpPr>
      <xdr:spPr>
        <a:xfrm>
          <a:off x="317056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318" name="n_2mainValue【福祉施設】&#10;有形固定資産減価償却率"/>
        <xdr:cNvSpPr txBox="1"/>
      </xdr:nvSpPr>
      <xdr:spPr>
        <a:xfrm>
          <a:off x="238570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149514</xdr:rowOff>
    </xdr:from>
    <xdr:ext cx="405111" cy="259045"/>
    <xdr:sp macro="" textlink="">
      <xdr:nvSpPr>
        <xdr:cNvPr id="319" name="n_3mainValue【福祉施設】&#10;有形固定資産減価償却率"/>
        <xdr:cNvSpPr txBox="1"/>
      </xdr:nvSpPr>
      <xdr:spPr>
        <a:xfrm>
          <a:off x="1611004" y="1356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118490</xdr:rowOff>
    </xdr:from>
    <xdr:ext cx="405111" cy="259045"/>
    <xdr:sp macro="" textlink="">
      <xdr:nvSpPr>
        <xdr:cNvPr id="320" name="n_4mainValue【福祉施設】&#10;有形固定資産減価償却率"/>
        <xdr:cNvSpPr txBox="1"/>
      </xdr:nvSpPr>
      <xdr:spPr>
        <a:xfrm>
          <a:off x="83630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9219565" y="1314259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9258300" y="1292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154160" y="1314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9258300" y="1388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9192260" y="139109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xdr:cNvSpPr/>
      </xdr:nvSpPr>
      <xdr:spPr>
        <a:xfrm>
          <a:off x="8445500" y="1385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xdr:cNvSpPr/>
      </xdr:nvSpPr>
      <xdr:spPr>
        <a:xfrm>
          <a:off x="767080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xdr:cNvSpPr/>
      </xdr:nvSpPr>
      <xdr:spPr>
        <a:xfrm>
          <a:off x="60985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67311</xdr:rowOff>
    </xdr:from>
    <xdr:to>
      <xdr:col>55</xdr:col>
      <xdr:colOff>50800</xdr:colOff>
      <xdr:row>79</xdr:row>
      <xdr:rowOff>168911</xdr:rowOff>
    </xdr:to>
    <xdr:sp macro="" textlink="">
      <xdr:nvSpPr>
        <xdr:cNvPr id="356" name="楕円 355"/>
        <xdr:cNvSpPr/>
      </xdr:nvSpPr>
      <xdr:spPr>
        <a:xfrm>
          <a:off x="9192260" y="1331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90188</xdr:rowOff>
    </xdr:from>
    <xdr:ext cx="469744" cy="259045"/>
    <xdr:sp macro="" textlink="">
      <xdr:nvSpPr>
        <xdr:cNvPr id="357" name="【福祉施設】&#10;一人当たり面積該当値テキスト"/>
        <xdr:cNvSpPr txBox="1"/>
      </xdr:nvSpPr>
      <xdr:spPr>
        <a:xfrm>
          <a:off x="9258300" y="1316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95886</xdr:rowOff>
    </xdr:from>
    <xdr:to>
      <xdr:col>50</xdr:col>
      <xdr:colOff>165100</xdr:colOff>
      <xdr:row>80</xdr:row>
      <xdr:rowOff>26036</xdr:rowOff>
    </xdr:to>
    <xdr:sp macro="" textlink="">
      <xdr:nvSpPr>
        <xdr:cNvPr id="358" name="楕円 357"/>
        <xdr:cNvSpPr/>
      </xdr:nvSpPr>
      <xdr:spPr>
        <a:xfrm>
          <a:off x="8445500" y="133394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118111</xdr:rowOff>
    </xdr:from>
    <xdr:to>
      <xdr:col>55</xdr:col>
      <xdr:colOff>0</xdr:colOff>
      <xdr:row>79</xdr:row>
      <xdr:rowOff>146686</xdr:rowOff>
    </xdr:to>
    <xdr:cxnSp macro="">
      <xdr:nvCxnSpPr>
        <xdr:cNvPr id="359" name="直線コネクタ 358"/>
        <xdr:cNvCxnSpPr/>
      </xdr:nvCxnSpPr>
      <xdr:spPr>
        <a:xfrm flipV="1">
          <a:off x="8496300" y="13361671"/>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118745</xdr:rowOff>
    </xdr:from>
    <xdr:to>
      <xdr:col>46</xdr:col>
      <xdr:colOff>38100</xdr:colOff>
      <xdr:row>80</xdr:row>
      <xdr:rowOff>48895</xdr:rowOff>
    </xdr:to>
    <xdr:sp macro="" textlink="">
      <xdr:nvSpPr>
        <xdr:cNvPr id="360" name="楕円 359"/>
        <xdr:cNvSpPr/>
      </xdr:nvSpPr>
      <xdr:spPr>
        <a:xfrm>
          <a:off x="7670800" y="13362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146686</xdr:rowOff>
    </xdr:from>
    <xdr:to>
      <xdr:col>50</xdr:col>
      <xdr:colOff>114300</xdr:colOff>
      <xdr:row>79</xdr:row>
      <xdr:rowOff>169545</xdr:rowOff>
    </xdr:to>
    <xdr:cxnSp macro="">
      <xdr:nvCxnSpPr>
        <xdr:cNvPr id="361" name="直線コネクタ 360"/>
        <xdr:cNvCxnSpPr/>
      </xdr:nvCxnSpPr>
      <xdr:spPr>
        <a:xfrm flipV="1">
          <a:off x="7713980" y="13390246"/>
          <a:ext cx="7823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135889</xdr:rowOff>
    </xdr:from>
    <xdr:to>
      <xdr:col>41</xdr:col>
      <xdr:colOff>101600</xdr:colOff>
      <xdr:row>80</xdr:row>
      <xdr:rowOff>66039</xdr:rowOff>
    </xdr:to>
    <xdr:sp macro="" textlink="">
      <xdr:nvSpPr>
        <xdr:cNvPr id="362" name="楕円 361"/>
        <xdr:cNvSpPr/>
      </xdr:nvSpPr>
      <xdr:spPr>
        <a:xfrm>
          <a:off x="687324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169545</xdr:rowOff>
    </xdr:from>
    <xdr:to>
      <xdr:col>45</xdr:col>
      <xdr:colOff>177800</xdr:colOff>
      <xdr:row>80</xdr:row>
      <xdr:rowOff>15239</xdr:rowOff>
    </xdr:to>
    <xdr:cxnSp macro="">
      <xdr:nvCxnSpPr>
        <xdr:cNvPr id="363" name="直線コネクタ 362"/>
        <xdr:cNvCxnSpPr/>
      </xdr:nvCxnSpPr>
      <xdr:spPr>
        <a:xfrm flipV="1">
          <a:off x="6924040" y="13413105"/>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158750</xdr:rowOff>
    </xdr:from>
    <xdr:to>
      <xdr:col>36</xdr:col>
      <xdr:colOff>165100</xdr:colOff>
      <xdr:row>80</xdr:row>
      <xdr:rowOff>88900</xdr:rowOff>
    </xdr:to>
    <xdr:sp macro="" textlink="">
      <xdr:nvSpPr>
        <xdr:cNvPr id="364" name="楕円 363"/>
        <xdr:cNvSpPr/>
      </xdr:nvSpPr>
      <xdr:spPr>
        <a:xfrm>
          <a:off x="60985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15239</xdr:rowOff>
    </xdr:from>
    <xdr:to>
      <xdr:col>41</xdr:col>
      <xdr:colOff>50800</xdr:colOff>
      <xdr:row>80</xdr:row>
      <xdr:rowOff>38100</xdr:rowOff>
    </xdr:to>
    <xdr:cxnSp macro="">
      <xdr:nvCxnSpPr>
        <xdr:cNvPr id="365" name="直線コネクタ 364"/>
        <xdr:cNvCxnSpPr/>
      </xdr:nvCxnSpPr>
      <xdr:spPr>
        <a:xfrm flipV="1">
          <a:off x="6149340" y="13426439"/>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34307</xdr:rowOff>
    </xdr:from>
    <xdr:ext cx="469744" cy="259045"/>
    <xdr:sp macro="" textlink="">
      <xdr:nvSpPr>
        <xdr:cNvPr id="366" name="n_1aveValue【福祉施設】&#10;一人当たり面積"/>
        <xdr:cNvSpPr txBox="1"/>
      </xdr:nvSpPr>
      <xdr:spPr>
        <a:xfrm>
          <a:off x="827158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148607</xdr:rowOff>
    </xdr:from>
    <xdr:ext cx="469744" cy="259045"/>
    <xdr:sp macro="" textlink="">
      <xdr:nvSpPr>
        <xdr:cNvPr id="367" name="n_2aveValue【福祉施設】&#10;一人当たり面積"/>
        <xdr:cNvSpPr txBox="1"/>
      </xdr:nvSpPr>
      <xdr:spPr>
        <a:xfrm>
          <a:off x="750958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68" name="n_3aveValue【福祉施設】&#10;一人当たり面積"/>
        <xdr:cNvSpPr txBox="1"/>
      </xdr:nvSpPr>
      <xdr:spPr>
        <a:xfrm>
          <a:off x="6712027" y="1391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xdr:rowOff>
    </xdr:from>
    <xdr:ext cx="469744" cy="259045"/>
    <xdr:sp macro="" textlink="">
      <xdr:nvSpPr>
        <xdr:cNvPr id="369" name="n_4aveValue【福祉施設】&#10;一人当たり面積"/>
        <xdr:cNvSpPr txBox="1"/>
      </xdr:nvSpPr>
      <xdr:spPr>
        <a:xfrm>
          <a:off x="593732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42563</xdr:rowOff>
    </xdr:from>
    <xdr:ext cx="469744" cy="259045"/>
    <xdr:sp macro="" textlink="">
      <xdr:nvSpPr>
        <xdr:cNvPr id="370" name="n_1mainValue【福祉施設】&#10;一人当たり面積"/>
        <xdr:cNvSpPr txBox="1"/>
      </xdr:nvSpPr>
      <xdr:spPr>
        <a:xfrm>
          <a:off x="8271587" y="1311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65422</xdr:rowOff>
    </xdr:from>
    <xdr:ext cx="469744" cy="259045"/>
    <xdr:sp macro="" textlink="">
      <xdr:nvSpPr>
        <xdr:cNvPr id="371" name="n_2mainValue【福祉施設】&#10;一人当たり面積"/>
        <xdr:cNvSpPr txBox="1"/>
      </xdr:nvSpPr>
      <xdr:spPr>
        <a:xfrm>
          <a:off x="7509587" y="1314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82566</xdr:rowOff>
    </xdr:from>
    <xdr:ext cx="469744" cy="259045"/>
    <xdr:sp macro="" textlink="">
      <xdr:nvSpPr>
        <xdr:cNvPr id="372" name="n_3mainValue【福祉施設】&#10;一人当たり面積"/>
        <xdr:cNvSpPr txBox="1"/>
      </xdr:nvSpPr>
      <xdr:spPr>
        <a:xfrm>
          <a:off x="6712027" y="131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105427</xdr:rowOff>
    </xdr:from>
    <xdr:ext cx="469744" cy="259045"/>
    <xdr:sp macro="" textlink="">
      <xdr:nvSpPr>
        <xdr:cNvPr id="373" name="n_4mainValue【福祉施設】&#10;一人当たり面積"/>
        <xdr:cNvSpPr txBox="1"/>
      </xdr:nvSpPr>
      <xdr:spPr>
        <a:xfrm>
          <a:off x="593732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086225" y="1692347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124960" y="1670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020820" y="1692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124960" y="17440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036060" y="17588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xdr:cNvSpPr/>
      </xdr:nvSpPr>
      <xdr:spPr>
        <a:xfrm>
          <a:off x="3312160" y="174991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xdr:cNvSpPr/>
      </xdr:nvSpPr>
      <xdr:spPr>
        <a:xfrm>
          <a:off x="251460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xdr:cNvSpPr/>
      </xdr:nvSpPr>
      <xdr:spPr>
        <a:xfrm>
          <a:off x="1739900" y="1747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xdr:cNvSpPr/>
      </xdr:nvSpPr>
      <xdr:spPr>
        <a:xfrm>
          <a:off x="965200" y="174501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10705</xdr:rowOff>
    </xdr:from>
    <xdr:to>
      <xdr:col>24</xdr:col>
      <xdr:colOff>114300</xdr:colOff>
      <xdr:row>108</xdr:row>
      <xdr:rowOff>112305</xdr:rowOff>
    </xdr:to>
    <xdr:sp macro="" textlink="">
      <xdr:nvSpPr>
        <xdr:cNvPr id="415" name="楕円 414"/>
        <xdr:cNvSpPr/>
      </xdr:nvSpPr>
      <xdr:spPr>
        <a:xfrm>
          <a:off x="4036060" y="1811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160582</xdr:rowOff>
    </xdr:from>
    <xdr:ext cx="405111" cy="259045"/>
    <xdr:sp macro="" textlink="">
      <xdr:nvSpPr>
        <xdr:cNvPr id="416" name="【市民会館】&#10;有形固定資産減価償却率該当値テキスト"/>
        <xdr:cNvSpPr txBox="1"/>
      </xdr:nvSpPr>
      <xdr:spPr>
        <a:xfrm>
          <a:off x="4124960" y="180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139700</xdr:rowOff>
    </xdr:from>
    <xdr:to>
      <xdr:col>20</xdr:col>
      <xdr:colOff>38100</xdr:colOff>
      <xdr:row>108</xdr:row>
      <xdr:rowOff>69850</xdr:rowOff>
    </xdr:to>
    <xdr:sp macro="" textlink="">
      <xdr:nvSpPr>
        <xdr:cNvPr id="417" name="楕円 416"/>
        <xdr:cNvSpPr/>
      </xdr:nvSpPr>
      <xdr:spPr>
        <a:xfrm>
          <a:off x="3312160" y="180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19050</xdr:rowOff>
    </xdr:from>
    <xdr:to>
      <xdr:col>24</xdr:col>
      <xdr:colOff>63500</xdr:colOff>
      <xdr:row>108</xdr:row>
      <xdr:rowOff>61505</xdr:rowOff>
    </xdr:to>
    <xdr:cxnSp macro="">
      <xdr:nvCxnSpPr>
        <xdr:cNvPr id="418" name="直線コネクタ 417"/>
        <xdr:cNvCxnSpPr/>
      </xdr:nvCxnSpPr>
      <xdr:spPr>
        <a:xfrm>
          <a:off x="3355340" y="18124170"/>
          <a:ext cx="7315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95613</xdr:rowOff>
    </xdr:from>
    <xdr:to>
      <xdr:col>15</xdr:col>
      <xdr:colOff>101600</xdr:colOff>
      <xdr:row>108</xdr:row>
      <xdr:rowOff>25763</xdr:rowOff>
    </xdr:to>
    <xdr:sp macro="" textlink="">
      <xdr:nvSpPr>
        <xdr:cNvPr id="419" name="楕円 418"/>
        <xdr:cNvSpPr/>
      </xdr:nvSpPr>
      <xdr:spPr>
        <a:xfrm>
          <a:off x="2514600" y="18033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146413</xdr:rowOff>
    </xdr:from>
    <xdr:to>
      <xdr:col>19</xdr:col>
      <xdr:colOff>177800</xdr:colOff>
      <xdr:row>108</xdr:row>
      <xdr:rowOff>19050</xdr:rowOff>
    </xdr:to>
    <xdr:cxnSp macro="">
      <xdr:nvCxnSpPr>
        <xdr:cNvPr id="420" name="直線コネクタ 419"/>
        <xdr:cNvCxnSpPr/>
      </xdr:nvCxnSpPr>
      <xdr:spPr>
        <a:xfrm>
          <a:off x="2565400" y="18083893"/>
          <a:ext cx="78994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53158</xdr:rowOff>
    </xdr:from>
    <xdr:to>
      <xdr:col>10</xdr:col>
      <xdr:colOff>165100</xdr:colOff>
      <xdr:row>107</xdr:row>
      <xdr:rowOff>154758</xdr:rowOff>
    </xdr:to>
    <xdr:sp macro="" textlink="">
      <xdr:nvSpPr>
        <xdr:cNvPr id="421" name="楕円 420"/>
        <xdr:cNvSpPr/>
      </xdr:nvSpPr>
      <xdr:spPr>
        <a:xfrm>
          <a:off x="1739900" y="179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103958</xdr:rowOff>
    </xdr:from>
    <xdr:to>
      <xdr:col>15</xdr:col>
      <xdr:colOff>50800</xdr:colOff>
      <xdr:row>107</xdr:row>
      <xdr:rowOff>146413</xdr:rowOff>
    </xdr:to>
    <xdr:cxnSp macro="">
      <xdr:nvCxnSpPr>
        <xdr:cNvPr id="422" name="直線コネクタ 421"/>
        <xdr:cNvCxnSpPr/>
      </xdr:nvCxnSpPr>
      <xdr:spPr>
        <a:xfrm>
          <a:off x="1790700" y="18041438"/>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10705</xdr:rowOff>
    </xdr:from>
    <xdr:to>
      <xdr:col>6</xdr:col>
      <xdr:colOff>38100</xdr:colOff>
      <xdr:row>107</xdr:row>
      <xdr:rowOff>112305</xdr:rowOff>
    </xdr:to>
    <xdr:sp macro="" textlink="">
      <xdr:nvSpPr>
        <xdr:cNvPr id="423" name="楕円 422"/>
        <xdr:cNvSpPr/>
      </xdr:nvSpPr>
      <xdr:spPr>
        <a:xfrm>
          <a:off x="965200" y="179481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61505</xdr:rowOff>
    </xdr:from>
    <xdr:to>
      <xdr:col>10</xdr:col>
      <xdr:colOff>114300</xdr:colOff>
      <xdr:row>107</xdr:row>
      <xdr:rowOff>103958</xdr:rowOff>
    </xdr:to>
    <xdr:cxnSp macro="">
      <xdr:nvCxnSpPr>
        <xdr:cNvPr id="424" name="直線コネクタ 423"/>
        <xdr:cNvCxnSpPr/>
      </xdr:nvCxnSpPr>
      <xdr:spPr>
        <a:xfrm>
          <a:off x="1008380" y="17998985"/>
          <a:ext cx="78232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25" name="n_1aveValue【市民会館】&#10;有形固定資産減価償却率"/>
        <xdr:cNvSpPr txBox="1"/>
      </xdr:nvSpPr>
      <xdr:spPr>
        <a:xfrm>
          <a:off x="3170564"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6" name="n_2aveValue【市民会館】&#10;有形固定資産減価償却率"/>
        <xdr:cNvSpPr txBox="1"/>
      </xdr:nvSpPr>
      <xdr:spPr>
        <a:xfrm>
          <a:off x="238570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163121</xdr:rowOff>
    </xdr:from>
    <xdr:ext cx="405111" cy="259045"/>
    <xdr:sp macro="" textlink="">
      <xdr:nvSpPr>
        <xdr:cNvPr id="427" name="n_3aveValue【市民会館】&#10;有形固定資産減価償却率"/>
        <xdr:cNvSpPr txBox="1"/>
      </xdr:nvSpPr>
      <xdr:spPr>
        <a:xfrm>
          <a:off x="161100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133729</xdr:rowOff>
    </xdr:from>
    <xdr:ext cx="405111" cy="259045"/>
    <xdr:sp macro="" textlink="">
      <xdr:nvSpPr>
        <xdr:cNvPr id="428" name="n_4aveValue【市民会館】&#10;有形固定資産減価償却率"/>
        <xdr:cNvSpPr txBox="1"/>
      </xdr:nvSpPr>
      <xdr:spPr>
        <a:xfrm>
          <a:off x="8363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60977</xdr:rowOff>
    </xdr:from>
    <xdr:ext cx="405111" cy="259045"/>
    <xdr:sp macro="" textlink="">
      <xdr:nvSpPr>
        <xdr:cNvPr id="429" name="n_1mainValue【市民会館】&#10;有形固定資産減価償却率"/>
        <xdr:cNvSpPr txBox="1"/>
      </xdr:nvSpPr>
      <xdr:spPr>
        <a:xfrm>
          <a:off x="317056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16890</xdr:rowOff>
    </xdr:from>
    <xdr:ext cx="405111" cy="259045"/>
    <xdr:sp macro="" textlink="">
      <xdr:nvSpPr>
        <xdr:cNvPr id="430" name="n_2mainValue【市民会館】&#10;有形固定資産減価償却率"/>
        <xdr:cNvSpPr txBox="1"/>
      </xdr:nvSpPr>
      <xdr:spPr>
        <a:xfrm>
          <a:off x="2385704" y="1812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145885</xdr:rowOff>
    </xdr:from>
    <xdr:ext cx="405111" cy="259045"/>
    <xdr:sp macro="" textlink="">
      <xdr:nvSpPr>
        <xdr:cNvPr id="431" name="n_3mainValue【市民会館】&#10;有形固定資産減価償却率"/>
        <xdr:cNvSpPr txBox="1"/>
      </xdr:nvSpPr>
      <xdr:spPr>
        <a:xfrm>
          <a:off x="1611004" y="18083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103432</xdr:rowOff>
    </xdr:from>
    <xdr:ext cx="405111" cy="259045"/>
    <xdr:sp macro="" textlink="">
      <xdr:nvSpPr>
        <xdr:cNvPr id="432" name="n_4mainValue【市民会館】&#10;有形固定資産減価償却率"/>
        <xdr:cNvSpPr txBox="1"/>
      </xdr:nvSpPr>
      <xdr:spPr>
        <a:xfrm>
          <a:off x="836304" y="1804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9219565" y="1701927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9258300"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9154160" y="18158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925830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15416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459" name="【市民会館】&#10;一人当たり面積平均値テキスト"/>
        <xdr:cNvSpPr txBox="1"/>
      </xdr:nvSpPr>
      <xdr:spPr>
        <a:xfrm>
          <a:off x="9258300" y="17714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9192260" y="178592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xdr:cNvSpPr/>
      </xdr:nvSpPr>
      <xdr:spPr>
        <a:xfrm>
          <a:off x="844550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xdr:cNvSpPr/>
      </xdr:nvSpPr>
      <xdr:spPr>
        <a:xfrm>
          <a:off x="767080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xdr:cNvSpPr/>
      </xdr:nvSpPr>
      <xdr:spPr>
        <a:xfrm>
          <a:off x="687324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xdr:cNvSpPr/>
      </xdr:nvSpPr>
      <xdr:spPr>
        <a:xfrm>
          <a:off x="6098540" y="1782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119126</xdr:rowOff>
    </xdr:from>
    <xdr:to>
      <xdr:col>55</xdr:col>
      <xdr:colOff>50800</xdr:colOff>
      <xdr:row>107</xdr:row>
      <xdr:rowOff>49276</xdr:rowOff>
    </xdr:to>
    <xdr:sp macro="" textlink="">
      <xdr:nvSpPr>
        <xdr:cNvPr id="470" name="楕円 469"/>
        <xdr:cNvSpPr/>
      </xdr:nvSpPr>
      <xdr:spPr>
        <a:xfrm>
          <a:off x="9192260" y="17888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97553</xdr:rowOff>
    </xdr:from>
    <xdr:ext cx="469744" cy="259045"/>
    <xdr:sp macro="" textlink="">
      <xdr:nvSpPr>
        <xdr:cNvPr id="471" name="【市民会館】&#10;一人当たり面積該当値テキスト"/>
        <xdr:cNvSpPr txBox="1"/>
      </xdr:nvSpPr>
      <xdr:spPr>
        <a:xfrm>
          <a:off x="9258300" y="1786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125985</xdr:rowOff>
    </xdr:from>
    <xdr:to>
      <xdr:col>50</xdr:col>
      <xdr:colOff>165100</xdr:colOff>
      <xdr:row>107</xdr:row>
      <xdr:rowOff>56135</xdr:rowOff>
    </xdr:to>
    <xdr:sp macro="" textlink="">
      <xdr:nvSpPr>
        <xdr:cNvPr id="472" name="楕円 471"/>
        <xdr:cNvSpPr/>
      </xdr:nvSpPr>
      <xdr:spPr>
        <a:xfrm>
          <a:off x="8445500" y="1789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169926</xdr:rowOff>
    </xdr:from>
    <xdr:to>
      <xdr:col>55</xdr:col>
      <xdr:colOff>0</xdr:colOff>
      <xdr:row>107</xdr:row>
      <xdr:rowOff>5335</xdr:rowOff>
    </xdr:to>
    <xdr:cxnSp macro="">
      <xdr:nvCxnSpPr>
        <xdr:cNvPr id="473" name="直線コネクタ 472"/>
        <xdr:cNvCxnSpPr/>
      </xdr:nvCxnSpPr>
      <xdr:spPr>
        <a:xfrm flipV="1">
          <a:off x="8496300" y="17939766"/>
          <a:ext cx="7239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474" name="楕円 473"/>
        <xdr:cNvSpPr/>
      </xdr:nvSpPr>
      <xdr:spPr>
        <a:xfrm>
          <a:off x="7670800" y="17902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5335</xdr:rowOff>
    </xdr:from>
    <xdr:to>
      <xdr:col>50</xdr:col>
      <xdr:colOff>114300</xdr:colOff>
      <xdr:row>107</xdr:row>
      <xdr:rowOff>12192</xdr:rowOff>
    </xdr:to>
    <xdr:cxnSp macro="">
      <xdr:nvCxnSpPr>
        <xdr:cNvPr id="475" name="直線コネクタ 474"/>
        <xdr:cNvCxnSpPr/>
      </xdr:nvCxnSpPr>
      <xdr:spPr>
        <a:xfrm flipV="1">
          <a:off x="7713980" y="17942815"/>
          <a:ext cx="7823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137413</xdr:rowOff>
    </xdr:from>
    <xdr:to>
      <xdr:col>41</xdr:col>
      <xdr:colOff>101600</xdr:colOff>
      <xdr:row>107</xdr:row>
      <xdr:rowOff>67563</xdr:rowOff>
    </xdr:to>
    <xdr:sp macro="" textlink="">
      <xdr:nvSpPr>
        <xdr:cNvPr id="476" name="楕円 475"/>
        <xdr:cNvSpPr/>
      </xdr:nvSpPr>
      <xdr:spPr>
        <a:xfrm>
          <a:off x="6873240" y="17907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xdr:rowOff>
    </xdr:from>
    <xdr:to>
      <xdr:col>45</xdr:col>
      <xdr:colOff>177800</xdr:colOff>
      <xdr:row>107</xdr:row>
      <xdr:rowOff>16763</xdr:rowOff>
    </xdr:to>
    <xdr:cxnSp macro="">
      <xdr:nvCxnSpPr>
        <xdr:cNvPr id="477" name="直線コネクタ 476"/>
        <xdr:cNvCxnSpPr/>
      </xdr:nvCxnSpPr>
      <xdr:spPr>
        <a:xfrm flipV="1">
          <a:off x="6924040" y="17949672"/>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141987</xdr:rowOff>
    </xdr:from>
    <xdr:to>
      <xdr:col>36</xdr:col>
      <xdr:colOff>165100</xdr:colOff>
      <xdr:row>107</xdr:row>
      <xdr:rowOff>72137</xdr:rowOff>
    </xdr:to>
    <xdr:sp macro="" textlink="">
      <xdr:nvSpPr>
        <xdr:cNvPr id="478" name="楕円 477"/>
        <xdr:cNvSpPr/>
      </xdr:nvSpPr>
      <xdr:spPr>
        <a:xfrm>
          <a:off x="6098540" y="179118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16763</xdr:rowOff>
    </xdr:from>
    <xdr:to>
      <xdr:col>41</xdr:col>
      <xdr:colOff>50800</xdr:colOff>
      <xdr:row>107</xdr:row>
      <xdr:rowOff>21337</xdr:rowOff>
    </xdr:to>
    <xdr:cxnSp macro="">
      <xdr:nvCxnSpPr>
        <xdr:cNvPr id="479" name="直線コネクタ 478"/>
        <xdr:cNvCxnSpPr/>
      </xdr:nvCxnSpPr>
      <xdr:spPr>
        <a:xfrm flipV="1">
          <a:off x="6149340" y="17954243"/>
          <a:ext cx="7747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xdr:cNvSpPr txBox="1"/>
      </xdr:nvSpPr>
      <xdr:spPr>
        <a:xfrm>
          <a:off x="8271587" y="1760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xdr:cNvSpPr txBox="1"/>
      </xdr:nvSpPr>
      <xdr:spPr>
        <a:xfrm>
          <a:off x="750958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xdr:cNvSpPr txBox="1"/>
      </xdr:nvSpPr>
      <xdr:spPr>
        <a:xfrm>
          <a:off x="67120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xdr:cNvSpPr txBox="1"/>
      </xdr:nvSpPr>
      <xdr:spPr>
        <a:xfrm>
          <a:off x="593732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47262</xdr:rowOff>
    </xdr:from>
    <xdr:ext cx="469744" cy="259045"/>
    <xdr:sp macro="" textlink="">
      <xdr:nvSpPr>
        <xdr:cNvPr id="484" name="n_1mainValue【市民会館】&#10;一人当たり面積"/>
        <xdr:cNvSpPr txBox="1"/>
      </xdr:nvSpPr>
      <xdr:spPr>
        <a:xfrm>
          <a:off x="8271587" y="179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485" name="n_2mainValue【市民会館】&#10;一人当たり面積"/>
        <xdr:cNvSpPr txBox="1"/>
      </xdr:nvSpPr>
      <xdr:spPr>
        <a:xfrm>
          <a:off x="7509587" y="1799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58690</xdr:rowOff>
    </xdr:from>
    <xdr:ext cx="469744" cy="259045"/>
    <xdr:sp macro="" textlink="">
      <xdr:nvSpPr>
        <xdr:cNvPr id="486" name="n_3mainValue【市民会館】&#10;一人当たり面積"/>
        <xdr:cNvSpPr txBox="1"/>
      </xdr:nvSpPr>
      <xdr:spPr>
        <a:xfrm>
          <a:off x="6712027" y="1799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63264</xdr:rowOff>
    </xdr:from>
    <xdr:ext cx="469744" cy="259045"/>
    <xdr:sp macro="" textlink="">
      <xdr:nvSpPr>
        <xdr:cNvPr id="487" name="n_4mainValue【市民会館】&#10;一人当たり面積"/>
        <xdr:cNvSpPr txBox="1"/>
      </xdr:nvSpPr>
      <xdr:spPr>
        <a:xfrm>
          <a:off x="5937327" y="180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xdr:cNvCxnSpPr/>
      </xdr:nvCxnSpPr>
      <xdr:spPr>
        <a:xfrm flipV="1">
          <a:off x="14375764" y="5743303"/>
          <a:ext cx="0" cy="131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xdr:cNvSpPr txBox="1"/>
      </xdr:nvSpPr>
      <xdr:spPr>
        <a:xfrm>
          <a:off x="144145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xdr:cNvCxnSpPr/>
      </xdr:nvCxnSpPr>
      <xdr:spPr>
        <a:xfrm>
          <a:off x="1428750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xdr:cNvSpPr txBox="1"/>
      </xdr:nvSpPr>
      <xdr:spPr>
        <a:xfrm>
          <a:off x="14414500" y="5526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xdr:cNvCxnSpPr/>
      </xdr:nvCxnSpPr>
      <xdr:spPr>
        <a:xfrm>
          <a:off x="14287500" y="57433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xdr:cNvSpPr txBox="1"/>
      </xdr:nvSpPr>
      <xdr:spPr>
        <a:xfrm>
          <a:off x="1441450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xdr:cNvSpPr/>
      </xdr:nvSpPr>
      <xdr:spPr>
        <a:xfrm>
          <a:off x="14325600" y="64920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29" name="楕円 528"/>
        <xdr:cNvSpPr/>
      </xdr:nvSpPr>
      <xdr:spPr>
        <a:xfrm>
          <a:off x="14325600" y="6551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30" name="【一般廃棄物処理施設】&#10;有形固定資産減価償却率該当値テキスト"/>
        <xdr:cNvSpPr txBox="1"/>
      </xdr:nvSpPr>
      <xdr:spPr>
        <a:xfrm>
          <a:off x="14414500"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138067</xdr:rowOff>
    </xdr:from>
    <xdr:to>
      <xdr:col>81</xdr:col>
      <xdr:colOff>101600</xdr:colOff>
      <xdr:row>39</xdr:row>
      <xdr:rowOff>68217</xdr:rowOff>
    </xdr:to>
    <xdr:sp macro="" textlink="">
      <xdr:nvSpPr>
        <xdr:cNvPr id="531" name="楕円 530"/>
        <xdr:cNvSpPr/>
      </xdr:nvSpPr>
      <xdr:spPr>
        <a:xfrm>
          <a:off x="13578840" y="65083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64770</xdr:rowOff>
    </xdr:to>
    <xdr:cxnSp macro="">
      <xdr:nvCxnSpPr>
        <xdr:cNvPr id="532" name="直線コネクタ 531"/>
        <xdr:cNvCxnSpPr/>
      </xdr:nvCxnSpPr>
      <xdr:spPr>
        <a:xfrm>
          <a:off x="13629640" y="6555377"/>
          <a:ext cx="74676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90715</xdr:rowOff>
    </xdr:from>
    <xdr:to>
      <xdr:col>76</xdr:col>
      <xdr:colOff>165100</xdr:colOff>
      <xdr:row>39</xdr:row>
      <xdr:rowOff>20865</xdr:rowOff>
    </xdr:to>
    <xdr:sp macro="" textlink="">
      <xdr:nvSpPr>
        <xdr:cNvPr id="533" name="楕円 532"/>
        <xdr:cNvSpPr/>
      </xdr:nvSpPr>
      <xdr:spPr>
        <a:xfrm>
          <a:off x="12804140" y="6461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17417</xdr:rowOff>
    </xdr:to>
    <xdr:cxnSp macro="">
      <xdr:nvCxnSpPr>
        <xdr:cNvPr id="534" name="直線コネクタ 533"/>
        <xdr:cNvCxnSpPr/>
      </xdr:nvCxnSpPr>
      <xdr:spPr>
        <a:xfrm>
          <a:off x="12854940" y="6511835"/>
          <a:ext cx="7747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43362</xdr:rowOff>
    </xdr:from>
    <xdr:to>
      <xdr:col>72</xdr:col>
      <xdr:colOff>38100</xdr:colOff>
      <xdr:row>38</xdr:row>
      <xdr:rowOff>144962</xdr:rowOff>
    </xdr:to>
    <xdr:sp macro="" textlink="">
      <xdr:nvSpPr>
        <xdr:cNvPr id="535" name="楕円 534"/>
        <xdr:cNvSpPr/>
      </xdr:nvSpPr>
      <xdr:spPr>
        <a:xfrm>
          <a:off x="12029440" y="64136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94162</xdr:rowOff>
    </xdr:from>
    <xdr:to>
      <xdr:col>76</xdr:col>
      <xdr:colOff>114300</xdr:colOff>
      <xdr:row>38</xdr:row>
      <xdr:rowOff>141515</xdr:rowOff>
    </xdr:to>
    <xdr:cxnSp macro="">
      <xdr:nvCxnSpPr>
        <xdr:cNvPr id="536" name="直線コネクタ 535"/>
        <xdr:cNvCxnSpPr/>
      </xdr:nvCxnSpPr>
      <xdr:spPr>
        <a:xfrm>
          <a:off x="12072620" y="6464482"/>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164193</xdr:rowOff>
    </xdr:from>
    <xdr:to>
      <xdr:col>67</xdr:col>
      <xdr:colOff>101600</xdr:colOff>
      <xdr:row>38</xdr:row>
      <xdr:rowOff>94343</xdr:rowOff>
    </xdr:to>
    <xdr:sp macro="" textlink="">
      <xdr:nvSpPr>
        <xdr:cNvPr id="537" name="楕円 536"/>
        <xdr:cNvSpPr/>
      </xdr:nvSpPr>
      <xdr:spPr>
        <a:xfrm>
          <a:off x="1123188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43543</xdr:rowOff>
    </xdr:from>
    <xdr:to>
      <xdr:col>71</xdr:col>
      <xdr:colOff>177800</xdr:colOff>
      <xdr:row>38</xdr:row>
      <xdr:rowOff>94162</xdr:rowOff>
    </xdr:to>
    <xdr:cxnSp macro="">
      <xdr:nvCxnSpPr>
        <xdr:cNvPr id="538" name="直線コネクタ 537"/>
        <xdr:cNvCxnSpPr/>
      </xdr:nvCxnSpPr>
      <xdr:spPr>
        <a:xfrm>
          <a:off x="11282680" y="6413863"/>
          <a:ext cx="78994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xdr:cNvSpPr txBox="1"/>
      </xdr:nvSpPr>
      <xdr:spPr>
        <a:xfrm>
          <a:off x="134372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0" name="n_2aveValue【一般廃棄物処理施設】&#10;有形固定資産減価償却率"/>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1" name="n_3aveValue【一般廃棄物処理施設】&#10;有形固定資産減価償却率"/>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2" name="n_4aveValue【一般廃棄物処理施設】&#10;有形固定資産減価償却率"/>
        <xdr:cNvSpPr txBox="1"/>
      </xdr:nvSpPr>
      <xdr:spPr>
        <a:xfrm>
          <a:off x="1110298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59344</xdr:rowOff>
    </xdr:from>
    <xdr:ext cx="405111" cy="259045"/>
    <xdr:sp macro="" textlink="">
      <xdr:nvSpPr>
        <xdr:cNvPr id="543" name="n_1mainValue【一般廃棄物処理施設】&#10;有形固定資産減価償却率"/>
        <xdr:cNvSpPr txBox="1"/>
      </xdr:nvSpPr>
      <xdr:spPr>
        <a:xfrm>
          <a:off x="134372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37391</xdr:rowOff>
    </xdr:from>
    <xdr:ext cx="405111" cy="259045"/>
    <xdr:sp macro="" textlink="">
      <xdr:nvSpPr>
        <xdr:cNvPr id="544" name="n_2mainValue【一般廃棄物処理施設】&#10;有形固定資産減価償却率"/>
        <xdr:cNvSpPr txBox="1"/>
      </xdr:nvSpPr>
      <xdr:spPr>
        <a:xfrm>
          <a:off x="1267524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545" name="n_3mainValue【一般廃棄物処理施設】&#10;有形固定資産減価償却率"/>
        <xdr:cNvSpPr txBox="1"/>
      </xdr:nvSpPr>
      <xdr:spPr>
        <a:xfrm>
          <a:off x="119005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546" name="n_4mainValue【一般廃棄物処理施設】&#10;有形固定資産減価償却率"/>
        <xdr:cNvSpPr txBox="1"/>
      </xdr:nvSpPr>
      <xdr:spPr>
        <a:xfrm>
          <a:off x="1110298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xdr:cNvSpPr txBox="1"/>
      </xdr:nvSpPr>
      <xdr:spPr>
        <a:xfrm>
          <a:off x="15499308" y="6197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xdr:cNvSpPr txBox="1"/>
      </xdr:nvSpPr>
      <xdr:spPr>
        <a:xfrm>
          <a:off x="15499308" y="58242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xdr:cNvSpPr txBox="1"/>
      </xdr:nvSpPr>
      <xdr:spPr>
        <a:xfrm>
          <a:off x="1549930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xdr:cNvCxnSpPr/>
      </xdr:nvCxnSpPr>
      <xdr:spPr>
        <a:xfrm flipV="1">
          <a:off x="19509104" y="5806665"/>
          <a:ext cx="0" cy="127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xdr:cNvSpPr txBox="1"/>
      </xdr:nvSpPr>
      <xdr:spPr>
        <a:xfrm>
          <a:off x="19547840" y="7082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xdr:cNvCxnSpPr/>
      </xdr:nvCxnSpPr>
      <xdr:spPr>
        <a:xfrm>
          <a:off x="19443700" y="7078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xdr:cNvSpPr txBox="1"/>
      </xdr:nvSpPr>
      <xdr:spPr>
        <a:xfrm>
          <a:off x="19547840" y="55857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xdr:cNvCxnSpPr/>
      </xdr:nvCxnSpPr>
      <xdr:spPr>
        <a:xfrm>
          <a:off x="19443700" y="5806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65716</xdr:rowOff>
    </xdr:from>
    <xdr:ext cx="534377" cy="259045"/>
    <xdr:sp macro="" textlink="">
      <xdr:nvSpPr>
        <xdr:cNvPr id="575" name="【一般廃棄物処理施設】&#10;一人当たり有形固定資産（償却資産）額平均値テキスト"/>
        <xdr:cNvSpPr txBox="1"/>
      </xdr:nvSpPr>
      <xdr:spPr>
        <a:xfrm>
          <a:off x="19547840" y="69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xdr:cNvSpPr/>
      </xdr:nvSpPr>
      <xdr:spPr>
        <a:xfrm>
          <a:off x="19458940" y="69605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xdr:cNvSpPr/>
      </xdr:nvSpPr>
      <xdr:spPr>
        <a:xfrm>
          <a:off x="18735040" y="6962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xdr:cNvSpPr/>
      </xdr:nvSpPr>
      <xdr:spPr>
        <a:xfrm>
          <a:off x="17937480" y="6961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xdr:cNvSpPr/>
      </xdr:nvSpPr>
      <xdr:spPr>
        <a:xfrm>
          <a:off x="17162780" y="6961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xdr:cNvSpPr/>
      </xdr:nvSpPr>
      <xdr:spPr>
        <a:xfrm>
          <a:off x="16388080" y="6965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52501</xdr:rowOff>
    </xdr:from>
    <xdr:to>
      <xdr:col>116</xdr:col>
      <xdr:colOff>114300</xdr:colOff>
      <xdr:row>41</xdr:row>
      <xdr:rowOff>154101</xdr:rowOff>
    </xdr:to>
    <xdr:sp macro="" textlink="">
      <xdr:nvSpPr>
        <xdr:cNvPr id="586" name="楕円 585"/>
        <xdr:cNvSpPr/>
      </xdr:nvSpPr>
      <xdr:spPr>
        <a:xfrm>
          <a:off x="19458940" y="69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11878</xdr:rowOff>
    </xdr:from>
    <xdr:ext cx="599010" cy="259045"/>
    <xdr:sp macro="" textlink="">
      <xdr:nvSpPr>
        <xdr:cNvPr id="587" name="【一般廃棄物処理施設】&#10;一人当たり有形固定資産（償却資産）額該当値テキスト"/>
        <xdr:cNvSpPr txBox="1"/>
      </xdr:nvSpPr>
      <xdr:spPr>
        <a:xfrm>
          <a:off x="19547840" y="671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55376</xdr:rowOff>
    </xdr:from>
    <xdr:to>
      <xdr:col>112</xdr:col>
      <xdr:colOff>38100</xdr:colOff>
      <xdr:row>41</xdr:row>
      <xdr:rowOff>156976</xdr:rowOff>
    </xdr:to>
    <xdr:sp macro="" textlink="">
      <xdr:nvSpPr>
        <xdr:cNvPr id="588" name="楕円 587"/>
        <xdr:cNvSpPr/>
      </xdr:nvSpPr>
      <xdr:spPr>
        <a:xfrm>
          <a:off x="18735040" y="692861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103301</xdr:rowOff>
    </xdr:from>
    <xdr:to>
      <xdr:col>116</xdr:col>
      <xdr:colOff>63500</xdr:colOff>
      <xdr:row>41</xdr:row>
      <xdr:rowOff>106176</xdr:rowOff>
    </xdr:to>
    <xdr:cxnSp macro="">
      <xdr:nvCxnSpPr>
        <xdr:cNvPr id="589" name="直線コネクタ 588"/>
        <xdr:cNvCxnSpPr/>
      </xdr:nvCxnSpPr>
      <xdr:spPr>
        <a:xfrm flipV="1">
          <a:off x="18778220" y="6976541"/>
          <a:ext cx="73152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59673</xdr:rowOff>
    </xdr:from>
    <xdr:to>
      <xdr:col>107</xdr:col>
      <xdr:colOff>101600</xdr:colOff>
      <xdr:row>41</xdr:row>
      <xdr:rowOff>161273</xdr:rowOff>
    </xdr:to>
    <xdr:sp macro="" textlink="">
      <xdr:nvSpPr>
        <xdr:cNvPr id="590" name="楕円 589"/>
        <xdr:cNvSpPr/>
      </xdr:nvSpPr>
      <xdr:spPr>
        <a:xfrm>
          <a:off x="17937480" y="69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106176</xdr:rowOff>
    </xdr:from>
    <xdr:to>
      <xdr:col>111</xdr:col>
      <xdr:colOff>177800</xdr:colOff>
      <xdr:row>41</xdr:row>
      <xdr:rowOff>110473</xdr:rowOff>
    </xdr:to>
    <xdr:cxnSp macro="">
      <xdr:nvCxnSpPr>
        <xdr:cNvPr id="591" name="直線コネクタ 590"/>
        <xdr:cNvCxnSpPr/>
      </xdr:nvCxnSpPr>
      <xdr:spPr>
        <a:xfrm flipV="1">
          <a:off x="17988280" y="6979416"/>
          <a:ext cx="78994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71717</xdr:rowOff>
    </xdr:from>
    <xdr:to>
      <xdr:col>102</xdr:col>
      <xdr:colOff>165100</xdr:colOff>
      <xdr:row>42</xdr:row>
      <xdr:rowOff>1867</xdr:rowOff>
    </xdr:to>
    <xdr:sp macro="" textlink="">
      <xdr:nvSpPr>
        <xdr:cNvPr id="592" name="楕円 591"/>
        <xdr:cNvSpPr/>
      </xdr:nvSpPr>
      <xdr:spPr>
        <a:xfrm>
          <a:off x="17162780" y="6944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110473</xdr:rowOff>
    </xdr:from>
    <xdr:to>
      <xdr:col>107</xdr:col>
      <xdr:colOff>50800</xdr:colOff>
      <xdr:row>41</xdr:row>
      <xdr:rowOff>122517</xdr:rowOff>
    </xdr:to>
    <xdr:cxnSp macro="">
      <xdr:nvCxnSpPr>
        <xdr:cNvPr id="593" name="直線コネクタ 592"/>
        <xdr:cNvCxnSpPr/>
      </xdr:nvCxnSpPr>
      <xdr:spPr>
        <a:xfrm flipV="1">
          <a:off x="17213580" y="6983713"/>
          <a:ext cx="7747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73730</xdr:rowOff>
    </xdr:from>
    <xdr:to>
      <xdr:col>98</xdr:col>
      <xdr:colOff>38100</xdr:colOff>
      <xdr:row>42</xdr:row>
      <xdr:rowOff>3880</xdr:rowOff>
    </xdr:to>
    <xdr:sp macro="" textlink="">
      <xdr:nvSpPr>
        <xdr:cNvPr id="594" name="楕円 593"/>
        <xdr:cNvSpPr/>
      </xdr:nvSpPr>
      <xdr:spPr>
        <a:xfrm>
          <a:off x="16388080" y="6946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122517</xdr:rowOff>
    </xdr:from>
    <xdr:to>
      <xdr:col>102</xdr:col>
      <xdr:colOff>114300</xdr:colOff>
      <xdr:row>41</xdr:row>
      <xdr:rowOff>124530</xdr:rowOff>
    </xdr:to>
    <xdr:cxnSp macro="">
      <xdr:nvCxnSpPr>
        <xdr:cNvPr id="595" name="直線コネクタ 594"/>
        <xdr:cNvCxnSpPr/>
      </xdr:nvCxnSpPr>
      <xdr:spPr>
        <a:xfrm flipV="1">
          <a:off x="16431260" y="6995757"/>
          <a:ext cx="78232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10268</xdr:rowOff>
    </xdr:from>
    <xdr:ext cx="534377" cy="259045"/>
    <xdr:sp macro="" textlink="">
      <xdr:nvSpPr>
        <xdr:cNvPr id="596" name="n_1aveValue【一般廃棄物処理施設】&#10;一人当たり有形固定資産（償却資産）額"/>
        <xdr:cNvSpPr txBox="1"/>
      </xdr:nvSpPr>
      <xdr:spPr>
        <a:xfrm>
          <a:off x="18528811" y="70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9789</xdr:rowOff>
    </xdr:from>
    <xdr:ext cx="534377" cy="259045"/>
    <xdr:sp macro="" textlink="">
      <xdr:nvSpPr>
        <xdr:cNvPr id="597" name="n_2aveValue【一般廃棄物処理施設】&#10;一人当たり有形固定資産（償却資産）額"/>
        <xdr:cNvSpPr txBox="1"/>
      </xdr:nvSpPr>
      <xdr:spPr>
        <a:xfrm>
          <a:off x="17766811" y="70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9333</xdr:rowOff>
    </xdr:from>
    <xdr:ext cx="534377" cy="259045"/>
    <xdr:sp macro="" textlink="">
      <xdr:nvSpPr>
        <xdr:cNvPr id="598" name="n_3aveValue【一般廃棄物処理施設】&#10;一人当たり有形固定資産（償却資産）額"/>
        <xdr:cNvSpPr txBox="1"/>
      </xdr:nvSpPr>
      <xdr:spPr>
        <a:xfrm>
          <a:off x="16969251" y="70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13228</xdr:rowOff>
    </xdr:from>
    <xdr:ext cx="534377" cy="259045"/>
    <xdr:sp macro="" textlink="">
      <xdr:nvSpPr>
        <xdr:cNvPr id="599" name="n_4aveValue【一般廃棄物処理施設】&#10;一人当たり有形固定資産（償却資産）額"/>
        <xdr:cNvSpPr txBox="1"/>
      </xdr:nvSpPr>
      <xdr:spPr>
        <a:xfrm>
          <a:off x="16194551" y="705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2053</xdr:rowOff>
    </xdr:from>
    <xdr:ext cx="599010" cy="259045"/>
    <xdr:sp macro="" textlink="">
      <xdr:nvSpPr>
        <xdr:cNvPr id="600" name="n_1mainValue【一般廃棄物処理施設】&#10;一人当たり有形固定資産（償却資産）額"/>
        <xdr:cNvSpPr txBox="1"/>
      </xdr:nvSpPr>
      <xdr:spPr>
        <a:xfrm>
          <a:off x="18496495" y="670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6350</xdr:rowOff>
    </xdr:from>
    <xdr:ext cx="599010" cy="259045"/>
    <xdr:sp macro="" textlink="">
      <xdr:nvSpPr>
        <xdr:cNvPr id="601" name="n_2mainValue【一般廃棄物処理施設】&#10;一人当たり有形固定資産（償却資産）額"/>
        <xdr:cNvSpPr txBox="1"/>
      </xdr:nvSpPr>
      <xdr:spPr>
        <a:xfrm>
          <a:off x="17734495" y="671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18394</xdr:rowOff>
    </xdr:from>
    <xdr:ext cx="599010" cy="259045"/>
    <xdr:sp macro="" textlink="">
      <xdr:nvSpPr>
        <xdr:cNvPr id="602" name="n_3mainValue【一般廃棄物処理施設】&#10;一人当たり有形固定資産（償却資産）額"/>
        <xdr:cNvSpPr txBox="1"/>
      </xdr:nvSpPr>
      <xdr:spPr>
        <a:xfrm>
          <a:off x="16936935" y="6723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20407</xdr:rowOff>
    </xdr:from>
    <xdr:ext cx="599010" cy="259045"/>
    <xdr:sp macro="" textlink="">
      <xdr:nvSpPr>
        <xdr:cNvPr id="603" name="n_4mainValue【一般廃棄物処理施設】&#10;一人当たり有形固定資産（償却資産）額"/>
        <xdr:cNvSpPr txBox="1"/>
      </xdr:nvSpPr>
      <xdr:spPr>
        <a:xfrm>
          <a:off x="16162235" y="672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xdr:cNvCxnSpPr/>
      </xdr:nvCxnSpPr>
      <xdr:spPr>
        <a:xfrm flipV="1">
          <a:off x="14375764" y="933776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xdr:cNvSpPr txBox="1"/>
      </xdr:nvSpPr>
      <xdr:spPr>
        <a:xfrm>
          <a:off x="14414500" y="91168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xdr:cNvCxnSpPr/>
      </xdr:nvCxnSpPr>
      <xdr:spPr>
        <a:xfrm>
          <a:off x="1428750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xdr:cNvSpPr txBox="1"/>
      </xdr:nvSpPr>
      <xdr:spPr>
        <a:xfrm>
          <a:off x="14414500" y="986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xdr:cNvSpPr/>
      </xdr:nvSpPr>
      <xdr:spPr>
        <a:xfrm>
          <a:off x="135788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xdr:cNvSpPr/>
      </xdr:nvSpPr>
      <xdr:spPr>
        <a:xfrm>
          <a:off x="12029440" y="10009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xdr:cNvSpPr/>
      </xdr:nvSpPr>
      <xdr:spPr>
        <a:xfrm>
          <a:off x="1123188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645" name="楕円 644"/>
        <xdr:cNvSpPr/>
      </xdr:nvSpPr>
      <xdr:spPr>
        <a:xfrm>
          <a:off x="14325600" y="10323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646" name="【保健センター・保健所】&#10;有形固定資産減価償却率該当値テキスト"/>
        <xdr:cNvSpPr txBox="1"/>
      </xdr:nvSpPr>
      <xdr:spPr>
        <a:xfrm>
          <a:off x="144145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47" name="楕円 646"/>
        <xdr:cNvSpPr/>
      </xdr:nvSpPr>
      <xdr:spPr>
        <a:xfrm>
          <a:off x="1357884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148590</xdr:rowOff>
    </xdr:to>
    <xdr:cxnSp macro="">
      <xdr:nvCxnSpPr>
        <xdr:cNvPr id="648" name="直線コネクタ 647"/>
        <xdr:cNvCxnSpPr/>
      </xdr:nvCxnSpPr>
      <xdr:spPr>
        <a:xfrm>
          <a:off x="13629640" y="1034034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649" name="楕円 648"/>
        <xdr:cNvSpPr/>
      </xdr:nvSpPr>
      <xdr:spPr>
        <a:xfrm>
          <a:off x="1280414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61</xdr:row>
      <xdr:rowOff>114300</xdr:rowOff>
    </xdr:to>
    <xdr:cxnSp macro="">
      <xdr:nvCxnSpPr>
        <xdr:cNvPr id="650" name="直線コネクタ 649"/>
        <xdr:cNvCxnSpPr/>
      </xdr:nvCxnSpPr>
      <xdr:spPr>
        <a:xfrm>
          <a:off x="12854940" y="10154738"/>
          <a:ext cx="774700" cy="18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651" name="楕円 650"/>
        <xdr:cNvSpPr/>
      </xdr:nvSpPr>
      <xdr:spPr>
        <a:xfrm>
          <a:off x="12029440" y="10064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57150</xdr:rowOff>
    </xdr:from>
    <xdr:to>
      <xdr:col>76</xdr:col>
      <xdr:colOff>114300</xdr:colOff>
      <xdr:row>60</xdr:row>
      <xdr:rowOff>96338</xdr:rowOff>
    </xdr:to>
    <xdr:cxnSp macro="">
      <xdr:nvCxnSpPr>
        <xdr:cNvPr id="652" name="直線コネクタ 651"/>
        <xdr:cNvCxnSpPr/>
      </xdr:nvCxnSpPr>
      <xdr:spPr>
        <a:xfrm>
          <a:off x="12072620" y="10115550"/>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140244</xdr:rowOff>
    </xdr:from>
    <xdr:to>
      <xdr:col>67</xdr:col>
      <xdr:colOff>101600</xdr:colOff>
      <xdr:row>60</xdr:row>
      <xdr:rowOff>70394</xdr:rowOff>
    </xdr:to>
    <xdr:sp macro="" textlink="">
      <xdr:nvSpPr>
        <xdr:cNvPr id="653" name="楕円 652"/>
        <xdr:cNvSpPr/>
      </xdr:nvSpPr>
      <xdr:spPr>
        <a:xfrm>
          <a:off x="11231880" y="10031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19594</xdr:rowOff>
    </xdr:from>
    <xdr:to>
      <xdr:col>71</xdr:col>
      <xdr:colOff>177800</xdr:colOff>
      <xdr:row>60</xdr:row>
      <xdr:rowOff>57150</xdr:rowOff>
    </xdr:to>
    <xdr:cxnSp macro="">
      <xdr:nvCxnSpPr>
        <xdr:cNvPr id="654" name="直線コネクタ 653"/>
        <xdr:cNvCxnSpPr/>
      </xdr:nvCxnSpPr>
      <xdr:spPr>
        <a:xfrm>
          <a:off x="11282680" y="1007799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5" name="n_1aveValue【保健センター・保健所】&#10;有形固定資産減価償却率"/>
        <xdr:cNvSpPr txBox="1"/>
      </xdr:nvSpPr>
      <xdr:spPr>
        <a:xfrm>
          <a:off x="1343724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6" name="n_2aveValue【保健センター・保健所】&#10;有形固定資産減価償却率"/>
        <xdr:cNvSpPr txBox="1"/>
      </xdr:nvSpPr>
      <xdr:spPr>
        <a:xfrm>
          <a:off x="12675244" y="981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57" name="n_3aveValue【保健センター・保健所】&#10;有形固定資産減価償却率"/>
        <xdr:cNvSpPr txBox="1"/>
      </xdr:nvSpPr>
      <xdr:spPr>
        <a:xfrm>
          <a:off x="11900544" y="97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58" name="n_4aveValue【保健センター・保健所】&#10;有形固定資産減価償却率"/>
        <xdr:cNvSpPr txBox="1"/>
      </xdr:nvSpPr>
      <xdr:spPr>
        <a:xfrm>
          <a:off x="1110298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59" name="n_1mainValue【保健センター・保健所】&#10;有形固定資産減価償却率"/>
        <xdr:cNvSpPr txBox="1"/>
      </xdr:nvSpPr>
      <xdr:spPr>
        <a:xfrm>
          <a:off x="134372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138265</xdr:rowOff>
    </xdr:from>
    <xdr:ext cx="405111" cy="259045"/>
    <xdr:sp macro="" textlink="">
      <xdr:nvSpPr>
        <xdr:cNvPr id="660" name="n_2mainValue【保健センター・保健所】&#10;有形固定資産減価償却率"/>
        <xdr:cNvSpPr txBox="1"/>
      </xdr:nvSpPr>
      <xdr:spPr>
        <a:xfrm>
          <a:off x="126752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661" name="n_3mainValue【保健センター・保健所】&#10;有形固定資産減価償却率"/>
        <xdr:cNvSpPr txBox="1"/>
      </xdr:nvSpPr>
      <xdr:spPr>
        <a:xfrm>
          <a:off x="119005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61521</xdr:rowOff>
    </xdr:from>
    <xdr:ext cx="405111" cy="259045"/>
    <xdr:sp macro="" textlink="">
      <xdr:nvSpPr>
        <xdr:cNvPr id="662" name="n_4mainValue【保健センター・保健所】&#10;有形固定資産減価償却率"/>
        <xdr:cNvSpPr txBox="1"/>
      </xdr:nvSpPr>
      <xdr:spPr>
        <a:xfrm>
          <a:off x="1110298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xdr:cNvCxnSpPr/>
      </xdr:nvCxnSpPr>
      <xdr:spPr>
        <a:xfrm flipV="1">
          <a:off x="19509104" y="9359646"/>
          <a:ext cx="0" cy="135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xdr:cNvSpPr txBox="1"/>
      </xdr:nvSpPr>
      <xdr:spPr>
        <a:xfrm>
          <a:off x="1954784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xdr:cNvCxnSpPr/>
      </xdr:nvCxnSpPr>
      <xdr:spPr>
        <a:xfrm>
          <a:off x="194437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689" name="【保健センター・保健所】&#10;一人当たり面積平均値テキスト"/>
        <xdr:cNvSpPr txBox="1"/>
      </xdr:nvSpPr>
      <xdr:spPr>
        <a:xfrm>
          <a:off x="1954784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19458940" y="10525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xdr:cNvSpPr/>
      </xdr:nvSpPr>
      <xdr:spPr>
        <a:xfrm>
          <a:off x="18735040" y="104937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xdr:cNvSpPr/>
      </xdr:nvSpPr>
      <xdr:spPr>
        <a:xfrm>
          <a:off x="179374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xdr:cNvSpPr/>
      </xdr:nvSpPr>
      <xdr:spPr>
        <a:xfrm>
          <a:off x="17162780" y="1049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xdr:cNvSpPr/>
      </xdr:nvSpPr>
      <xdr:spPr>
        <a:xfrm>
          <a:off x="16388080" y="10498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700" name="楕円 699"/>
        <xdr:cNvSpPr/>
      </xdr:nvSpPr>
      <xdr:spPr>
        <a:xfrm>
          <a:off x="19458940" y="105531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701" name="【保健センター・保健所】&#10;一人当たり面積該当値テキスト"/>
        <xdr:cNvSpPr txBox="1"/>
      </xdr:nvSpPr>
      <xdr:spPr>
        <a:xfrm>
          <a:off x="19547840"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702" name="楕円 701"/>
        <xdr:cNvSpPr/>
      </xdr:nvSpPr>
      <xdr:spPr>
        <a:xfrm>
          <a:off x="18735040" y="105577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38862</xdr:rowOff>
    </xdr:from>
    <xdr:to>
      <xdr:col>116</xdr:col>
      <xdr:colOff>63500</xdr:colOff>
      <xdr:row>63</xdr:row>
      <xdr:rowOff>43434</xdr:rowOff>
    </xdr:to>
    <xdr:cxnSp macro="">
      <xdr:nvCxnSpPr>
        <xdr:cNvPr id="703" name="直線コネクタ 702"/>
        <xdr:cNvCxnSpPr/>
      </xdr:nvCxnSpPr>
      <xdr:spPr>
        <a:xfrm flipV="1">
          <a:off x="18778220" y="10600182"/>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704" name="楕円 703"/>
        <xdr:cNvSpPr/>
      </xdr:nvSpPr>
      <xdr:spPr>
        <a:xfrm>
          <a:off x="17937480" y="105074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43434</xdr:rowOff>
    </xdr:to>
    <xdr:cxnSp macro="">
      <xdr:nvCxnSpPr>
        <xdr:cNvPr id="705" name="直線コネクタ 704"/>
        <xdr:cNvCxnSpPr/>
      </xdr:nvCxnSpPr>
      <xdr:spPr>
        <a:xfrm>
          <a:off x="17988280" y="10558272"/>
          <a:ext cx="78994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06" name="楕円 705"/>
        <xdr:cNvSpPr/>
      </xdr:nvSpPr>
      <xdr:spPr>
        <a:xfrm>
          <a:off x="171627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62</xdr:row>
      <xdr:rowOff>169164</xdr:rowOff>
    </xdr:to>
    <xdr:cxnSp macro="">
      <xdr:nvCxnSpPr>
        <xdr:cNvPr id="707" name="直線コネクタ 706"/>
        <xdr:cNvCxnSpPr/>
      </xdr:nvCxnSpPr>
      <xdr:spPr>
        <a:xfrm flipV="1">
          <a:off x="17213580" y="1055827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708" name="楕円 707"/>
        <xdr:cNvSpPr/>
      </xdr:nvSpPr>
      <xdr:spPr>
        <a:xfrm>
          <a:off x="16388080" y="10516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2286</xdr:rowOff>
    </xdr:to>
    <xdr:cxnSp macro="">
      <xdr:nvCxnSpPr>
        <xdr:cNvPr id="709" name="直線コネクタ 708"/>
        <xdr:cNvCxnSpPr/>
      </xdr:nvCxnSpPr>
      <xdr:spPr>
        <a:xfrm flipV="1">
          <a:off x="16431260" y="10562844"/>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710" name="n_1aveValue【保健センター・保健所】&#10;一人当たり面積"/>
        <xdr:cNvSpPr txBox="1"/>
      </xdr:nvSpPr>
      <xdr:spPr>
        <a:xfrm>
          <a:off x="185611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711" name="n_2aveValue【保健センター・保健所】&#10;一人当たり面積"/>
        <xdr:cNvSpPr txBox="1"/>
      </xdr:nvSpPr>
      <xdr:spPr>
        <a:xfrm>
          <a:off x="177762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712" name="n_3aveValue【保健センター・保健所】&#10;一人当たり面積"/>
        <xdr:cNvSpPr txBox="1"/>
      </xdr:nvSpPr>
      <xdr:spPr>
        <a:xfrm>
          <a:off x="1700156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xdr:cNvSpPr txBox="1"/>
      </xdr:nvSpPr>
      <xdr:spPr>
        <a:xfrm>
          <a:off x="16226867" y="102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14" name="n_1mainValue【保健センター・保健所】&#10;一人当たり面積"/>
        <xdr:cNvSpPr txBox="1"/>
      </xdr:nvSpPr>
      <xdr:spPr>
        <a:xfrm>
          <a:off x="185611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715" name="n_2mainValue【保健センター・保健所】&#10;一人当たり面積"/>
        <xdr:cNvSpPr txBox="1"/>
      </xdr:nvSpPr>
      <xdr:spPr>
        <a:xfrm>
          <a:off x="17776267" y="105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716" name="n_3mainValue【保健センター・保健所】&#10;一人当たり面積"/>
        <xdr:cNvSpPr txBox="1"/>
      </xdr:nvSpPr>
      <xdr:spPr>
        <a:xfrm>
          <a:off x="1700156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717" name="n_4mainValue【保健センター・保健所】&#10;一人当たり面積"/>
        <xdr:cNvSpPr txBox="1"/>
      </xdr:nvSpPr>
      <xdr:spPr>
        <a:xfrm>
          <a:off x="1622686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xdr:cNvCxnSpPr/>
      </xdr:nvCxnSpPr>
      <xdr:spPr>
        <a:xfrm flipV="1">
          <a:off x="14375764" y="13136881"/>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xdr:cNvSpPr txBox="1"/>
      </xdr:nvSpPr>
      <xdr:spPr>
        <a:xfrm>
          <a:off x="14414500" y="129159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xdr:cNvCxnSpPr/>
      </xdr:nvCxnSpPr>
      <xdr:spPr>
        <a:xfrm>
          <a:off x="14287500" y="13136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xdr:cNvSpPr txBox="1"/>
      </xdr:nvSpPr>
      <xdr:spPr>
        <a:xfrm>
          <a:off x="14414500" y="13956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xdr:cNvSpPr/>
      </xdr:nvSpPr>
      <xdr:spPr>
        <a:xfrm>
          <a:off x="14325600" y="1397816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3629</xdr:rowOff>
    </xdr:from>
    <xdr:to>
      <xdr:col>85</xdr:col>
      <xdr:colOff>177800</xdr:colOff>
      <xdr:row>83</xdr:row>
      <xdr:rowOff>105229</xdr:rowOff>
    </xdr:to>
    <xdr:sp macro="" textlink="">
      <xdr:nvSpPr>
        <xdr:cNvPr id="759" name="楕円 758"/>
        <xdr:cNvSpPr/>
      </xdr:nvSpPr>
      <xdr:spPr>
        <a:xfrm>
          <a:off x="14325600" y="139177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26506</xdr:rowOff>
    </xdr:from>
    <xdr:ext cx="405111" cy="259045"/>
    <xdr:sp macro="" textlink="">
      <xdr:nvSpPr>
        <xdr:cNvPr id="760" name="【消防施設】&#10;有形固定資産減価償却率該当値テキスト"/>
        <xdr:cNvSpPr txBox="1"/>
      </xdr:nvSpPr>
      <xdr:spPr>
        <a:xfrm>
          <a:off x="14414500" y="13772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761" name="楕円 760"/>
        <xdr:cNvSpPr/>
      </xdr:nvSpPr>
      <xdr:spPr>
        <a:xfrm>
          <a:off x="13578840" y="138905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23405</xdr:rowOff>
    </xdr:from>
    <xdr:to>
      <xdr:col>85</xdr:col>
      <xdr:colOff>127000</xdr:colOff>
      <xdr:row>83</xdr:row>
      <xdr:rowOff>54429</xdr:rowOff>
    </xdr:to>
    <xdr:cxnSp macro="">
      <xdr:nvCxnSpPr>
        <xdr:cNvPr id="762" name="直線コネクタ 761"/>
        <xdr:cNvCxnSpPr/>
      </xdr:nvCxnSpPr>
      <xdr:spPr>
        <a:xfrm>
          <a:off x="13629640" y="13937525"/>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122827</xdr:rowOff>
    </xdr:from>
    <xdr:to>
      <xdr:col>76</xdr:col>
      <xdr:colOff>165100</xdr:colOff>
      <xdr:row>83</xdr:row>
      <xdr:rowOff>52977</xdr:rowOff>
    </xdr:to>
    <xdr:sp macro="" textlink="">
      <xdr:nvSpPr>
        <xdr:cNvPr id="763" name="楕円 762"/>
        <xdr:cNvSpPr/>
      </xdr:nvSpPr>
      <xdr:spPr>
        <a:xfrm>
          <a:off x="12804140" y="13869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2177</xdr:rowOff>
    </xdr:from>
    <xdr:to>
      <xdr:col>81</xdr:col>
      <xdr:colOff>50800</xdr:colOff>
      <xdr:row>83</xdr:row>
      <xdr:rowOff>23405</xdr:rowOff>
    </xdr:to>
    <xdr:cxnSp macro="">
      <xdr:nvCxnSpPr>
        <xdr:cNvPr id="764" name="直線コネクタ 763"/>
        <xdr:cNvCxnSpPr/>
      </xdr:nvCxnSpPr>
      <xdr:spPr>
        <a:xfrm>
          <a:off x="12854940" y="13916297"/>
          <a:ext cx="7747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765" name="楕円 764"/>
        <xdr:cNvSpPr/>
      </xdr:nvSpPr>
      <xdr:spPr>
        <a:xfrm>
          <a:off x="12029440" y="13862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2177</xdr:rowOff>
    </xdr:to>
    <xdr:cxnSp macro="">
      <xdr:nvCxnSpPr>
        <xdr:cNvPr id="766" name="直線コネクタ 765"/>
        <xdr:cNvCxnSpPr/>
      </xdr:nvCxnSpPr>
      <xdr:spPr>
        <a:xfrm>
          <a:off x="12072620" y="13913575"/>
          <a:ext cx="782320" cy="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90170</xdr:rowOff>
    </xdr:from>
    <xdr:to>
      <xdr:col>67</xdr:col>
      <xdr:colOff>101600</xdr:colOff>
      <xdr:row>83</xdr:row>
      <xdr:rowOff>20320</xdr:rowOff>
    </xdr:to>
    <xdr:sp macro="" textlink="">
      <xdr:nvSpPr>
        <xdr:cNvPr id="767" name="楕円 766"/>
        <xdr:cNvSpPr/>
      </xdr:nvSpPr>
      <xdr:spPr>
        <a:xfrm>
          <a:off x="1123188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140970</xdr:rowOff>
    </xdr:from>
    <xdr:to>
      <xdr:col>71</xdr:col>
      <xdr:colOff>177800</xdr:colOff>
      <xdr:row>82</xdr:row>
      <xdr:rowOff>167095</xdr:rowOff>
    </xdr:to>
    <xdr:cxnSp macro="">
      <xdr:nvCxnSpPr>
        <xdr:cNvPr id="768" name="直線コネクタ 767"/>
        <xdr:cNvCxnSpPr/>
      </xdr:nvCxnSpPr>
      <xdr:spPr>
        <a:xfrm>
          <a:off x="11282680" y="13887450"/>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69" name="n_1aveValue【消防施設】&#10;有形固定資産減価償却率"/>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0" name="n_2aveValue【消防施設】&#10;有形固定資産減価償却率"/>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1" name="n_3aveValue【消防施設】&#10;有形固定資産減価償却率"/>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xdr:cNvSpPr txBox="1"/>
      </xdr:nvSpPr>
      <xdr:spPr>
        <a:xfrm>
          <a:off x="11102984"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65332</xdr:rowOff>
    </xdr:from>
    <xdr:ext cx="405111" cy="259045"/>
    <xdr:sp macro="" textlink="">
      <xdr:nvSpPr>
        <xdr:cNvPr id="773" name="n_1mainValue【消防施設】&#10;有形固定資産減価償却率"/>
        <xdr:cNvSpPr txBox="1"/>
      </xdr:nvSpPr>
      <xdr:spPr>
        <a:xfrm>
          <a:off x="134372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69504</xdr:rowOff>
    </xdr:from>
    <xdr:ext cx="405111" cy="259045"/>
    <xdr:sp macro="" textlink="">
      <xdr:nvSpPr>
        <xdr:cNvPr id="774" name="n_2mainValue【消防施設】&#10;有形固定資産減価償却率"/>
        <xdr:cNvSpPr txBox="1"/>
      </xdr:nvSpPr>
      <xdr:spPr>
        <a:xfrm>
          <a:off x="1267524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775" name="n_3mainValue【消防施設】&#10;有形固定資産減価償却率"/>
        <xdr:cNvSpPr txBox="1"/>
      </xdr:nvSpPr>
      <xdr:spPr>
        <a:xfrm>
          <a:off x="11900544" y="136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76" name="n_4mainValue【消防施設】&#10;有形固定資産減価償却率"/>
        <xdr:cNvSpPr txBox="1"/>
      </xdr:nvSpPr>
      <xdr:spPr>
        <a:xfrm>
          <a:off x="1110298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xdr:cNvCxnSpPr/>
      </xdr:nvCxnSpPr>
      <xdr:spPr>
        <a:xfrm flipV="1">
          <a:off x="19509104" y="13205459"/>
          <a:ext cx="0" cy="1235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xdr:cNvSpPr txBox="1"/>
      </xdr:nvSpPr>
      <xdr:spPr>
        <a:xfrm>
          <a:off x="19547840" y="1298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xdr:cNvCxnSpPr/>
      </xdr:nvCxnSpPr>
      <xdr:spPr>
        <a:xfrm>
          <a:off x="194437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03" name="【消防施設】&#10;一人当たり面積平均値テキスト"/>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814" name="楕円 813"/>
        <xdr:cNvSpPr/>
      </xdr:nvSpPr>
      <xdr:spPr>
        <a:xfrm>
          <a:off x="19458940" y="131546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31766</xdr:rowOff>
    </xdr:from>
    <xdr:ext cx="469744" cy="259045"/>
    <xdr:sp macro="" textlink="">
      <xdr:nvSpPr>
        <xdr:cNvPr id="815" name="【消防施設】&#10;一人当たり面積該当値テキスト"/>
        <xdr:cNvSpPr txBox="1"/>
      </xdr:nvSpPr>
      <xdr:spPr>
        <a:xfrm>
          <a:off x="19547840" y="1310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33020</xdr:rowOff>
    </xdr:from>
    <xdr:to>
      <xdr:col>112</xdr:col>
      <xdr:colOff>38100</xdr:colOff>
      <xdr:row>78</xdr:row>
      <xdr:rowOff>134620</xdr:rowOff>
    </xdr:to>
    <xdr:sp macro="" textlink="">
      <xdr:nvSpPr>
        <xdr:cNvPr id="816" name="楕円 815"/>
        <xdr:cNvSpPr/>
      </xdr:nvSpPr>
      <xdr:spPr>
        <a:xfrm>
          <a:off x="18735040" y="13108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83820</xdr:rowOff>
    </xdr:from>
    <xdr:to>
      <xdr:col>116</xdr:col>
      <xdr:colOff>63500</xdr:colOff>
      <xdr:row>78</xdr:row>
      <xdr:rowOff>129539</xdr:rowOff>
    </xdr:to>
    <xdr:cxnSp macro="">
      <xdr:nvCxnSpPr>
        <xdr:cNvPr id="817" name="直線コネクタ 816"/>
        <xdr:cNvCxnSpPr/>
      </xdr:nvCxnSpPr>
      <xdr:spPr>
        <a:xfrm>
          <a:off x="18778220" y="13159740"/>
          <a:ext cx="73152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65024</xdr:rowOff>
    </xdr:from>
    <xdr:to>
      <xdr:col>107</xdr:col>
      <xdr:colOff>101600</xdr:colOff>
      <xdr:row>78</xdr:row>
      <xdr:rowOff>166624</xdr:rowOff>
    </xdr:to>
    <xdr:sp macro="" textlink="">
      <xdr:nvSpPr>
        <xdr:cNvPr id="818" name="楕円 817"/>
        <xdr:cNvSpPr/>
      </xdr:nvSpPr>
      <xdr:spPr>
        <a:xfrm>
          <a:off x="17937480" y="131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83820</xdr:rowOff>
    </xdr:from>
    <xdr:to>
      <xdr:col>111</xdr:col>
      <xdr:colOff>177800</xdr:colOff>
      <xdr:row>78</xdr:row>
      <xdr:rowOff>115824</xdr:rowOff>
    </xdr:to>
    <xdr:cxnSp macro="">
      <xdr:nvCxnSpPr>
        <xdr:cNvPr id="819" name="直線コネクタ 818"/>
        <xdr:cNvCxnSpPr/>
      </xdr:nvCxnSpPr>
      <xdr:spPr>
        <a:xfrm flipV="1">
          <a:off x="17988280" y="13159740"/>
          <a:ext cx="78994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17018</xdr:rowOff>
    </xdr:from>
    <xdr:to>
      <xdr:col>102</xdr:col>
      <xdr:colOff>165100</xdr:colOff>
      <xdr:row>79</xdr:row>
      <xdr:rowOff>118618</xdr:rowOff>
    </xdr:to>
    <xdr:sp macro="" textlink="">
      <xdr:nvSpPr>
        <xdr:cNvPr id="820" name="楕円 819"/>
        <xdr:cNvSpPr/>
      </xdr:nvSpPr>
      <xdr:spPr>
        <a:xfrm>
          <a:off x="17162780" y="132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115824</xdr:rowOff>
    </xdr:from>
    <xdr:to>
      <xdr:col>107</xdr:col>
      <xdr:colOff>50800</xdr:colOff>
      <xdr:row>79</xdr:row>
      <xdr:rowOff>67818</xdr:rowOff>
    </xdr:to>
    <xdr:cxnSp macro="">
      <xdr:nvCxnSpPr>
        <xdr:cNvPr id="821" name="直線コネクタ 820"/>
        <xdr:cNvCxnSpPr/>
      </xdr:nvCxnSpPr>
      <xdr:spPr>
        <a:xfrm flipV="1">
          <a:off x="17213580" y="13191744"/>
          <a:ext cx="7747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35306</xdr:rowOff>
    </xdr:from>
    <xdr:to>
      <xdr:col>98</xdr:col>
      <xdr:colOff>38100</xdr:colOff>
      <xdr:row>79</xdr:row>
      <xdr:rowOff>136906</xdr:rowOff>
    </xdr:to>
    <xdr:sp macro="" textlink="">
      <xdr:nvSpPr>
        <xdr:cNvPr id="822" name="楕円 821"/>
        <xdr:cNvSpPr/>
      </xdr:nvSpPr>
      <xdr:spPr>
        <a:xfrm>
          <a:off x="16388080" y="13278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67818</xdr:rowOff>
    </xdr:from>
    <xdr:to>
      <xdr:col>102</xdr:col>
      <xdr:colOff>114300</xdr:colOff>
      <xdr:row>79</xdr:row>
      <xdr:rowOff>86106</xdr:rowOff>
    </xdr:to>
    <xdr:cxnSp macro="">
      <xdr:nvCxnSpPr>
        <xdr:cNvPr id="823" name="直線コネクタ 822"/>
        <xdr:cNvCxnSpPr/>
      </xdr:nvCxnSpPr>
      <xdr:spPr>
        <a:xfrm flipV="1">
          <a:off x="16431260" y="13311378"/>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24" name="n_1aveValue【消防施設】&#10;一人当たり面積"/>
        <xdr:cNvSpPr txBox="1"/>
      </xdr:nvSpPr>
      <xdr:spPr>
        <a:xfrm>
          <a:off x="18561127" y="141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25" name="n_2aveValue【消防施設】&#10;一人当たり面積"/>
        <xdr:cNvSpPr txBox="1"/>
      </xdr:nvSpPr>
      <xdr:spPr>
        <a:xfrm>
          <a:off x="177762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26" name="n_3aveValue【消防施設】&#10;一人当たり面積"/>
        <xdr:cNvSpPr txBox="1"/>
      </xdr:nvSpPr>
      <xdr:spPr>
        <a:xfrm>
          <a:off x="17001567" y="140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7" name="n_4aveValue【消防施設】&#10;一人当たり面積"/>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151147</xdr:rowOff>
    </xdr:from>
    <xdr:ext cx="469744" cy="259045"/>
    <xdr:sp macro="" textlink="">
      <xdr:nvSpPr>
        <xdr:cNvPr id="828" name="n_1mainValue【消防施設】&#10;一人当たり面積"/>
        <xdr:cNvSpPr txBox="1"/>
      </xdr:nvSpPr>
      <xdr:spPr>
        <a:xfrm>
          <a:off x="18561127" y="128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11701</xdr:rowOff>
    </xdr:from>
    <xdr:ext cx="469744" cy="259045"/>
    <xdr:sp macro="" textlink="">
      <xdr:nvSpPr>
        <xdr:cNvPr id="829" name="n_2mainValue【消防施設】&#10;一人当たり面積"/>
        <xdr:cNvSpPr txBox="1"/>
      </xdr:nvSpPr>
      <xdr:spPr>
        <a:xfrm>
          <a:off x="17776267" y="1291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135145</xdr:rowOff>
    </xdr:from>
    <xdr:ext cx="469744" cy="259045"/>
    <xdr:sp macro="" textlink="">
      <xdr:nvSpPr>
        <xdr:cNvPr id="830" name="n_3mainValue【消防施設】&#10;一人当たり面積"/>
        <xdr:cNvSpPr txBox="1"/>
      </xdr:nvSpPr>
      <xdr:spPr>
        <a:xfrm>
          <a:off x="17001567" y="1304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153433</xdr:rowOff>
    </xdr:from>
    <xdr:ext cx="469744" cy="259045"/>
    <xdr:sp macro="" textlink="">
      <xdr:nvSpPr>
        <xdr:cNvPr id="831" name="n_4mainValue【消防施設】&#10;一人当たり面積"/>
        <xdr:cNvSpPr txBox="1"/>
      </xdr:nvSpPr>
      <xdr:spPr>
        <a:xfrm>
          <a:off x="16226867" y="1306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xdr:cNvCxnSpPr/>
      </xdr:nvCxnSpPr>
      <xdr:spPr>
        <a:xfrm flipV="1">
          <a:off x="14375764" y="1676726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xdr:cNvSpPr txBox="1"/>
      </xdr:nvSpPr>
      <xdr:spPr>
        <a:xfrm>
          <a:off x="14414500" y="182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4287500" y="1822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xdr:cNvSpPr txBox="1"/>
      </xdr:nvSpPr>
      <xdr:spPr>
        <a:xfrm>
          <a:off x="14414500" y="165463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xdr:cNvCxnSpPr/>
      </xdr:nvCxnSpPr>
      <xdr:spPr>
        <a:xfrm>
          <a:off x="14287500" y="16767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xdr:cNvSpPr txBox="1"/>
      </xdr:nvSpPr>
      <xdr:spPr>
        <a:xfrm>
          <a:off x="14414500" y="1745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xdr:cNvSpPr/>
      </xdr:nvSpPr>
      <xdr:spPr>
        <a:xfrm>
          <a:off x="14325600" y="1747792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873" name="楕円 872"/>
        <xdr:cNvSpPr/>
      </xdr:nvSpPr>
      <xdr:spPr>
        <a:xfrm>
          <a:off x="14325600" y="1696357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874" name="【庁舎】&#10;有形固定資産減価償却率該当値テキスト"/>
        <xdr:cNvSpPr txBox="1"/>
      </xdr:nvSpPr>
      <xdr:spPr>
        <a:xfrm>
          <a:off x="14414500" y="1681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160927</xdr:rowOff>
    </xdr:from>
    <xdr:to>
      <xdr:col>81</xdr:col>
      <xdr:colOff>101600</xdr:colOff>
      <xdr:row>101</xdr:row>
      <xdr:rowOff>91077</xdr:rowOff>
    </xdr:to>
    <xdr:sp macro="" textlink="">
      <xdr:nvSpPr>
        <xdr:cNvPr id="875" name="楕円 874"/>
        <xdr:cNvSpPr/>
      </xdr:nvSpPr>
      <xdr:spPr>
        <a:xfrm>
          <a:off x="13578840" y="169249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40277</xdr:rowOff>
    </xdr:from>
    <xdr:to>
      <xdr:col>85</xdr:col>
      <xdr:colOff>127000</xdr:colOff>
      <xdr:row>101</xdr:row>
      <xdr:rowOff>82731</xdr:rowOff>
    </xdr:to>
    <xdr:cxnSp macro="">
      <xdr:nvCxnSpPr>
        <xdr:cNvPr id="876" name="直線コネクタ 875"/>
        <xdr:cNvCxnSpPr/>
      </xdr:nvCxnSpPr>
      <xdr:spPr>
        <a:xfrm>
          <a:off x="13629640" y="16971917"/>
          <a:ext cx="74676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129902</xdr:rowOff>
    </xdr:from>
    <xdr:to>
      <xdr:col>76</xdr:col>
      <xdr:colOff>165100</xdr:colOff>
      <xdr:row>101</xdr:row>
      <xdr:rowOff>60052</xdr:rowOff>
    </xdr:to>
    <xdr:sp macro="" textlink="">
      <xdr:nvSpPr>
        <xdr:cNvPr id="877" name="楕円 876"/>
        <xdr:cNvSpPr/>
      </xdr:nvSpPr>
      <xdr:spPr>
        <a:xfrm>
          <a:off x="12804140" y="16893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9252</xdr:rowOff>
    </xdr:from>
    <xdr:to>
      <xdr:col>81</xdr:col>
      <xdr:colOff>50800</xdr:colOff>
      <xdr:row>101</xdr:row>
      <xdr:rowOff>40277</xdr:rowOff>
    </xdr:to>
    <xdr:cxnSp macro="">
      <xdr:nvCxnSpPr>
        <xdr:cNvPr id="878" name="直線コネクタ 877"/>
        <xdr:cNvCxnSpPr/>
      </xdr:nvCxnSpPr>
      <xdr:spPr>
        <a:xfrm>
          <a:off x="12854940" y="16940892"/>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89081</xdr:rowOff>
    </xdr:from>
    <xdr:to>
      <xdr:col>72</xdr:col>
      <xdr:colOff>38100</xdr:colOff>
      <xdr:row>101</xdr:row>
      <xdr:rowOff>19231</xdr:rowOff>
    </xdr:to>
    <xdr:sp macro="" textlink="">
      <xdr:nvSpPr>
        <xdr:cNvPr id="879" name="楕円 878"/>
        <xdr:cNvSpPr/>
      </xdr:nvSpPr>
      <xdr:spPr>
        <a:xfrm>
          <a:off x="12029440" y="168530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139881</xdr:rowOff>
    </xdr:from>
    <xdr:to>
      <xdr:col>76</xdr:col>
      <xdr:colOff>114300</xdr:colOff>
      <xdr:row>101</xdr:row>
      <xdr:rowOff>9252</xdr:rowOff>
    </xdr:to>
    <xdr:cxnSp macro="">
      <xdr:nvCxnSpPr>
        <xdr:cNvPr id="880" name="直線コネクタ 879"/>
        <xdr:cNvCxnSpPr/>
      </xdr:nvCxnSpPr>
      <xdr:spPr>
        <a:xfrm>
          <a:off x="12072620" y="16903881"/>
          <a:ext cx="78232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7438</xdr:rowOff>
    </xdr:from>
    <xdr:to>
      <xdr:col>67</xdr:col>
      <xdr:colOff>101600</xdr:colOff>
      <xdr:row>107</xdr:row>
      <xdr:rowOff>109038</xdr:rowOff>
    </xdr:to>
    <xdr:sp macro="" textlink="">
      <xdr:nvSpPr>
        <xdr:cNvPr id="881" name="楕円 880"/>
        <xdr:cNvSpPr/>
      </xdr:nvSpPr>
      <xdr:spPr>
        <a:xfrm>
          <a:off x="11231880" y="1794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139881</xdr:rowOff>
    </xdr:from>
    <xdr:to>
      <xdr:col>71</xdr:col>
      <xdr:colOff>177800</xdr:colOff>
      <xdr:row>107</xdr:row>
      <xdr:rowOff>58238</xdr:rowOff>
    </xdr:to>
    <xdr:cxnSp macro="">
      <xdr:nvCxnSpPr>
        <xdr:cNvPr id="882" name="直線コネクタ 881"/>
        <xdr:cNvCxnSpPr/>
      </xdr:nvCxnSpPr>
      <xdr:spPr>
        <a:xfrm flipV="1">
          <a:off x="11282680" y="16903881"/>
          <a:ext cx="789940" cy="109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83" name="n_1aveValue【庁舎】&#10;有形固定資産減価償却率"/>
        <xdr:cNvSpPr txBox="1"/>
      </xdr:nvSpPr>
      <xdr:spPr>
        <a:xfrm>
          <a:off x="1343724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84" name="n_2aveValue【庁舎】&#10;有形固定資産減価償却率"/>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85" name="n_3aveValue【庁舎】&#10;有形固定資産減価償却率"/>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107604</xdr:rowOff>
    </xdr:from>
    <xdr:ext cx="405111" cy="259045"/>
    <xdr:sp macro="" textlink="">
      <xdr:nvSpPr>
        <xdr:cNvPr id="887" name="n_1mainValue【庁舎】&#10;有形固定資産減価償却率"/>
        <xdr:cNvSpPr txBox="1"/>
      </xdr:nvSpPr>
      <xdr:spPr>
        <a:xfrm>
          <a:off x="13437244" y="1670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76579</xdr:rowOff>
    </xdr:from>
    <xdr:ext cx="405111" cy="259045"/>
    <xdr:sp macro="" textlink="">
      <xdr:nvSpPr>
        <xdr:cNvPr id="888" name="n_2mainValue【庁舎】&#10;有形固定資産減価償却率"/>
        <xdr:cNvSpPr txBox="1"/>
      </xdr:nvSpPr>
      <xdr:spPr>
        <a:xfrm>
          <a:off x="12675244" y="1667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35758</xdr:rowOff>
    </xdr:from>
    <xdr:ext cx="405111" cy="259045"/>
    <xdr:sp macro="" textlink="">
      <xdr:nvSpPr>
        <xdr:cNvPr id="889" name="n_3mainValue【庁舎】&#10;有形固定資産減価償却率"/>
        <xdr:cNvSpPr txBox="1"/>
      </xdr:nvSpPr>
      <xdr:spPr>
        <a:xfrm>
          <a:off x="11900544" y="16632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100165</xdr:rowOff>
    </xdr:from>
    <xdr:ext cx="405111" cy="259045"/>
    <xdr:sp macro="" textlink="">
      <xdr:nvSpPr>
        <xdr:cNvPr id="890" name="n_4mainValue【庁舎】&#10;有形固定資産減価償却率"/>
        <xdr:cNvSpPr txBox="1"/>
      </xdr:nvSpPr>
      <xdr:spPr>
        <a:xfrm>
          <a:off x="11102984" y="180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xdr:cNvCxnSpPr/>
      </xdr:nvCxnSpPr>
      <xdr:spPr>
        <a:xfrm flipV="1">
          <a:off x="19509104" y="1671011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xdr:cNvSpPr txBox="1"/>
      </xdr:nvSpPr>
      <xdr:spPr>
        <a:xfrm>
          <a:off x="19547840" y="1648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xdr:cNvCxnSpPr/>
      </xdr:nvCxnSpPr>
      <xdr:spPr>
        <a:xfrm>
          <a:off x="19443700" y="16710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21" name="【庁舎】&#10;一人当たり面積平均値テキスト"/>
        <xdr:cNvSpPr txBox="1"/>
      </xdr:nvSpPr>
      <xdr:spPr>
        <a:xfrm>
          <a:off x="19547840" y="17650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xdr:cNvSpPr/>
      </xdr:nvSpPr>
      <xdr:spPr>
        <a:xfrm>
          <a:off x="19458940" y="1767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xdr:cNvSpPr/>
      </xdr:nvSpPr>
      <xdr:spPr>
        <a:xfrm>
          <a:off x="18735040" y="17570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xdr:cNvSpPr/>
      </xdr:nvSpPr>
      <xdr:spPr>
        <a:xfrm>
          <a:off x="17937480" y="17538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xdr:cNvSpPr/>
      </xdr:nvSpPr>
      <xdr:spPr>
        <a:xfrm>
          <a:off x="17162780" y="175807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xdr:cNvSpPr/>
      </xdr:nvSpPr>
      <xdr:spPr>
        <a:xfrm>
          <a:off x="1638808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44994</xdr:rowOff>
    </xdr:from>
    <xdr:to>
      <xdr:col>116</xdr:col>
      <xdr:colOff>114300</xdr:colOff>
      <xdr:row>100</xdr:row>
      <xdr:rowOff>146594</xdr:rowOff>
    </xdr:to>
    <xdr:sp macro="" textlink="">
      <xdr:nvSpPr>
        <xdr:cNvPr id="932" name="楕円 931"/>
        <xdr:cNvSpPr/>
      </xdr:nvSpPr>
      <xdr:spPr>
        <a:xfrm>
          <a:off x="19458940" y="16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67871</xdr:rowOff>
    </xdr:from>
    <xdr:ext cx="469744" cy="259045"/>
    <xdr:sp macro="" textlink="">
      <xdr:nvSpPr>
        <xdr:cNvPr id="933" name="【庁舎】&#10;一人当たり面積該当値テキスト"/>
        <xdr:cNvSpPr txBox="1"/>
      </xdr:nvSpPr>
      <xdr:spPr>
        <a:xfrm>
          <a:off x="19547840" y="1666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84182</xdr:rowOff>
    </xdr:from>
    <xdr:to>
      <xdr:col>112</xdr:col>
      <xdr:colOff>38100</xdr:colOff>
      <xdr:row>101</xdr:row>
      <xdr:rowOff>14332</xdr:rowOff>
    </xdr:to>
    <xdr:sp macro="" textlink="">
      <xdr:nvSpPr>
        <xdr:cNvPr id="934" name="楕円 933"/>
        <xdr:cNvSpPr/>
      </xdr:nvSpPr>
      <xdr:spPr>
        <a:xfrm>
          <a:off x="18735040" y="168481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95794</xdr:rowOff>
    </xdr:from>
    <xdr:to>
      <xdr:col>116</xdr:col>
      <xdr:colOff>63500</xdr:colOff>
      <xdr:row>100</xdr:row>
      <xdr:rowOff>134982</xdr:rowOff>
    </xdr:to>
    <xdr:cxnSp macro="">
      <xdr:nvCxnSpPr>
        <xdr:cNvPr id="935" name="直線コネクタ 934"/>
        <xdr:cNvCxnSpPr/>
      </xdr:nvCxnSpPr>
      <xdr:spPr>
        <a:xfrm flipV="1">
          <a:off x="18778220" y="16859794"/>
          <a:ext cx="7315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152763</xdr:rowOff>
    </xdr:from>
    <xdr:to>
      <xdr:col>107</xdr:col>
      <xdr:colOff>101600</xdr:colOff>
      <xdr:row>101</xdr:row>
      <xdr:rowOff>82913</xdr:rowOff>
    </xdr:to>
    <xdr:sp macro="" textlink="">
      <xdr:nvSpPr>
        <xdr:cNvPr id="936" name="楕円 935"/>
        <xdr:cNvSpPr/>
      </xdr:nvSpPr>
      <xdr:spPr>
        <a:xfrm>
          <a:off x="17937480" y="1691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134982</xdr:rowOff>
    </xdr:from>
    <xdr:to>
      <xdr:col>111</xdr:col>
      <xdr:colOff>177800</xdr:colOff>
      <xdr:row>101</xdr:row>
      <xdr:rowOff>32113</xdr:rowOff>
    </xdr:to>
    <xdr:cxnSp macro="">
      <xdr:nvCxnSpPr>
        <xdr:cNvPr id="937" name="直線コネクタ 936"/>
        <xdr:cNvCxnSpPr/>
      </xdr:nvCxnSpPr>
      <xdr:spPr>
        <a:xfrm flipV="1">
          <a:off x="17988280" y="16898982"/>
          <a:ext cx="78994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10705</xdr:rowOff>
    </xdr:from>
    <xdr:to>
      <xdr:col>102</xdr:col>
      <xdr:colOff>165100</xdr:colOff>
      <xdr:row>101</xdr:row>
      <xdr:rowOff>112305</xdr:rowOff>
    </xdr:to>
    <xdr:sp macro="" textlink="">
      <xdr:nvSpPr>
        <xdr:cNvPr id="938" name="楕円 937"/>
        <xdr:cNvSpPr/>
      </xdr:nvSpPr>
      <xdr:spPr>
        <a:xfrm>
          <a:off x="17162780" y="169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32113</xdr:rowOff>
    </xdr:from>
    <xdr:to>
      <xdr:col>107</xdr:col>
      <xdr:colOff>50800</xdr:colOff>
      <xdr:row>101</xdr:row>
      <xdr:rowOff>61505</xdr:rowOff>
    </xdr:to>
    <xdr:cxnSp macro="">
      <xdr:nvCxnSpPr>
        <xdr:cNvPr id="939" name="直線コネクタ 938"/>
        <xdr:cNvCxnSpPr/>
      </xdr:nvCxnSpPr>
      <xdr:spPr>
        <a:xfrm flipV="1">
          <a:off x="17213580" y="16963753"/>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85816</xdr:rowOff>
    </xdr:from>
    <xdr:to>
      <xdr:col>98</xdr:col>
      <xdr:colOff>38100</xdr:colOff>
      <xdr:row>104</xdr:row>
      <xdr:rowOff>15966</xdr:rowOff>
    </xdr:to>
    <xdr:sp macro="" textlink="">
      <xdr:nvSpPr>
        <xdr:cNvPr id="940" name="楕円 939"/>
        <xdr:cNvSpPr/>
      </xdr:nvSpPr>
      <xdr:spPr>
        <a:xfrm>
          <a:off x="16388080" y="17352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61505</xdr:rowOff>
    </xdr:from>
    <xdr:to>
      <xdr:col>102</xdr:col>
      <xdr:colOff>114300</xdr:colOff>
      <xdr:row>103</xdr:row>
      <xdr:rowOff>136616</xdr:rowOff>
    </xdr:to>
    <xdr:cxnSp macro="">
      <xdr:nvCxnSpPr>
        <xdr:cNvPr id="941" name="直線コネクタ 940"/>
        <xdr:cNvCxnSpPr/>
      </xdr:nvCxnSpPr>
      <xdr:spPr>
        <a:xfrm flipV="1">
          <a:off x="16431260" y="16993145"/>
          <a:ext cx="782320" cy="4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57711</xdr:rowOff>
    </xdr:from>
    <xdr:ext cx="469744" cy="259045"/>
    <xdr:sp macro="" textlink="">
      <xdr:nvSpPr>
        <xdr:cNvPr id="942" name="n_1aveValue【庁舎】&#10;一人当たり面積"/>
        <xdr:cNvSpPr txBox="1"/>
      </xdr:nvSpPr>
      <xdr:spPr>
        <a:xfrm>
          <a:off x="18561127" y="1765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25054</xdr:rowOff>
    </xdr:from>
    <xdr:ext cx="469744" cy="259045"/>
    <xdr:sp macro="" textlink="">
      <xdr:nvSpPr>
        <xdr:cNvPr id="943" name="n_2aveValue【庁舎】&#10;一人当たり面積"/>
        <xdr:cNvSpPr txBox="1"/>
      </xdr:nvSpPr>
      <xdr:spPr>
        <a:xfrm>
          <a:off x="17776267" y="1762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67508</xdr:rowOff>
    </xdr:from>
    <xdr:ext cx="469744" cy="259045"/>
    <xdr:sp macro="" textlink="">
      <xdr:nvSpPr>
        <xdr:cNvPr id="944" name="n_3aveValue【庁舎】&#10;一人当たり面積"/>
        <xdr:cNvSpPr txBox="1"/>
      </xdr:nvSpPr>
      <xdr:spPr>
        <a:xfrm>
          <a:off x="17001567" y="1766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80571</xdr:rowOff>
    </xdr:from>
    <xdr:ext cx="469744" cy="259045"/>
    <xdr:sp macro="" textlink="">
      <xdr:nvSpPr>
        <xdr:cNvPr id="945" name="n_4aveValue【庁舎】&#10;一人当たり面積"/>
        <xdr:cNvSpPr txBox="1"/>
      </xdr:nvSpPr>
      <xdr:spPr>
        <a:xfrm>
          <a:off x="16226867" y="1768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30859</xdr:rowOff>
    </xdr:from>
    <xdr:ext cx="469744" cy="259045"/>
    <xdr:sp macro="" textlink="">
      <xdr:nvSpPr>
        <xdr:cNvPr id="946" name="n_1mainValue【庁舎】&#10;一人当たり面積"/>
        <xdr:cNvSpPr txBox="1"/>
      </xdr:nvSpPr>
      <xdr:spPr>
        <a:xfrm>
          <a:off x="18561127" y="166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99440</xdr:rowOff>
    </xdr:from>
    <xdr:ext cx="469744" cy="259045"/>
    <xdr:sp macro="" textlink="">
      <xdr:nvSpPr>
        <xdr:cNvPr id="947" name="n_2mainValue【庁舎】&#10;一人当たり面積"/>
        <xdr:cNvSpPr txBox="1"/>
      </xdr:nvSpPr>
      <xdr:spPr>
        <a:xfrm>
          <a:off x="17776267" y="166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128832</xdr:rowOff>
    </xdr:from>
    <xdr:ext cx="469744" cy="259045"/>
    <xdr:sp macro="" textlink="">
      <xdr:nvSpPr>
        <xdr:cNvPr id="948" name="n_3mainValue【庁舎】&#10;一人当たり面積"/>
        <xdr:cNvSpPr txBox="1"/>
      </xdr:nvSpPr>
      <xdr:spPr>
        <a:xfrm>
          <a:off x="17001567" y="167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32493</xdr:rowOff>
    </xdr:from>
    <xdr:ext cx="469744" cy="259045"/>
    <xdr:sp macro="" textlink="">
      <xdr:nvSpPr>
        <xdr:cNvPr id="949" name="n_4mainValue【庁舎】&#10;一人当たり面積"/>
        <xdr:cNvSpPr txBox="1"/>
      </xdr:nvSpPr>
      <xdr:spPr>
        <a:xfrm>
          <a:off x="16226867" y="1713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資産全体の比率に平行して、施設類型別にみても全体的に類似団体平均を上回っている状況である。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経年比較においても、庁舎については、平成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年度に完成した中心市街地拠点施設事業により新築移転されたことで比率改善しているが、全体的に比率は高い傾向にあり、特に市民会館、図書館及び保健センターは高い数値となっている。</a:t>
          </a:r>
        </a:p>
        <a:p>
          <a:r>
            <a:rPr kumimoji="1" lang="ja-JP" altLang="en-US" sz="1300">
              <a:latin typeface="ＭＳ Ｐゴシック" panose="020B0600070205080204" pitchFamily="50" charset="-128"/>
              <a:ea typeface="ＭＳ Ｐゴシック" panose="020B0600070205080204" pitchFamily="50" charset="-128"/>
            </a:rPr>
            <a:t>２度の市町村合併により公共施設の数が類似団体より多いことを主因として類似団体平均を上回っている状況であることから、今後は人口減少を踏まえた公共施設の統廃合や設備改修等について、公共施設等総合管理計画に基づいた計画的な実施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815537" cy="425758"/>
    <xdr:sp macro="" textlink="">
      <xdr:nvSpPr>
        <xdr:cNvPr id="35" name="テキスト ボックス 34"/>
        <xdr:cNvSpPr txBox="1"/>
      </xdr:nvSpPr>
      <xdr:spPr>
        <a:xfrm>
          <a:off x="704850" y="4533900"/>
          <a:ext cx="78155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分子となる基準財政収入額については、市民税の減などを理由に</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百万円の減となった一方、分母となる基準財政需要額については、過疎対策事業債や合併特例債の元利償還金の増などにより</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百万円の増となった。このことから、指数が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人口減少や高齢化率上昇（</a:t>
          </a:r>
          <a:r>
            <a:rPr kumimoji="1" lang="en-US" altLang="ja-JP" sz="1300">
              <a:latin typeface="ＭＳ Ｐゴシック" panose="020B0600070205080204" pitchFamily="50" charset="-128"/>
              <a:ea typeface="ＭＳ Ｐゴシック" panose="020B0600070205080204" pitchFamily="50" charset="-128"/>
            </a:rPr>
            <a:t>R4.10.1</a:t>
          </a:r>
          <a:r>
            <a:rPr kumimoji="1" lang="ja-JP" altLang="en-US" sz="1300">
              <a:latin typeface="ＭＳ Ｐゴシック" panose="020B0600070205080204" pitchFamily="50" charset="-128"/>
              <a:ea typeface="ＭＳ Ｐゴシック" panose="020B0600070205080204" pitchFamily="50" charset="-128"/>
            </a:rPr>
            <a:t>現在：</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％）に加え、地方税の減少も見込まれることから、市の総合計画に基づき事業を着実に実施しつつ、行政の効率化や財源確保に努め、財政の健全化に引き続き取り組んでいく。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114300</xdr:rowOff>
    </xdr:to>
    <xdr:cxnSp macro="">
      <xdr:nvCxnSpPr>
        <xdr:cNvPr id="69" name="直線コネクタ 68"/>
        <xdr:cNvCxnSpPr/>
      </xdr:nvCxnSpPr>
      <xdr:spPr>
        <a:xfrm>
          <a:off x="4114800" y="78094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114300</xdr:rowOff>
    </xdr:to>
    <xdr:cxnSp macro="">
      <xdr:nvCxnSpPr>
        <xdr:cNvPr id="75" name="直線コネクタ 74"/>
        <xdr:cNvCxnSpPr/>
      </xdr:nvCxnSpPr>
      <xdr:spPr>
        <a:xfrm flipV="1">
          <a:off x="2336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xdr:cNvCxnSpPr/>
      </xdr:nvCxnSpPr>
      <xdr:spPr>
        <a:xfrm>
          <a:off x="1447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130827</xdr:rowOff>
    </xdr:from>
    <xdr:ext cx="762000" cy="259045"/>
    <xdr:sp macro="" textlink="">
      <xdr:nvSpPr>
        <xdr:cNvPr id="89"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149877</xdr:rowOff>
    </xdr:from>
    <xdr:ext cx="762000" cy="259045"/>
    <xdr:sp macro="" textlink="">
      <xdr:nvSpPr>
        <xdr:cNvPr id="95" name="テキスト ボックス 94"/>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分子となる経常経費充当一般財源については、普通交付税が増額となったことや、固定資産税の増等による地方税の増額などにより、対前年度</a:t>
          </a:r>
          <a:r>
            <a:rPr kumimoji="1" lang="en-US" altLang="ja-JP" sz="1300">
              <a:latin typeface="ＭＳ Ｐゴシック" panose="020B0600070205080204" pitchFamily="50" charset="-128"/>
              <a:ea typeface="ＭＳ Ｐゴシック" panose="020B0600070205080204" pitchFamily="50" charset="-128"/>
            </a:rPr>
            <a:t>800</a:t>
          </a:r>
          <a:r>
            <a:rPr kumimoji="1" lang="ja-JP" altLang="en-US" sz="1300">
              <a:latin typeface="ＭＳ Ｐゴシック" panose="020B0600070205080204" pitchFamily="50" charset="-128"/>
              <a:ea typeface="ＭＳ Ｐゴシック" panose="020B0600070205080204" pitchFamily="50" charset="-128"/>
            </a:rPr>
            <a:t>百万円の増となった。分母となる経常一般財源総額については、中心市街地拠点施設整備事業や過疎対策事業の元金償還開始による公債費の増などにより対前年度</a:t>
          </a:r>
          <a:r>
            <a:rPr kumimoji="1" lang="en-US" altLang="ja-JP" sz="1300">
              <a:latin typeface="ＭＳ Ｐゴシック" panose="020B0600070205080204" pitchFamily="50" charset="-128"/>
              <a:ea typeface="ＭＳ Ｐゴシック" panose="020B0600070205080204" pitchFamily="50" charset="-128"/>
            </a:rPr>
            <a:t>1,041</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分母の増幅が大きく、</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％の減となったが、経常経費充当一般財源を維持しつつ、義務的経費を削減することで、比率の抑制を図る。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36830</xdr:rowOff>
    </xdr:to>
    <xdr:cxnSp macro="">
      <xdr:nvCxnSpPr>
        <xdr:cNvPr id="130" name="直線コネクタ 129"/>
        <xdr:cNvCxnSpPr/>
      </xdr:nvCxnSpPr>
      <xdr:spPr>
        <a:xfrm flipV="1">
          <a:off x="4114800" y="111424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36830</xdr:rowOff>
    </xdr:to>
    <xdr:cxnSp macro="">
      <xdr:nvCxnSpPr>
        <xdr:cNvPr id="133" name="直線コネクタ 132"/>
        <xdr:cNvCxnSpPr/>
      </xdr:nvCxnSpPr>
      <xdr:spPr>
        <a:xfrm>
          <a:off x="3225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150368</xdr:rowOff>
    </xdr:from>
    <xdr:to>
      <xdr:col>15</xdr:col>
      <xdr:colOff>82550</xdr:colOff>
      <xdr:row>65</xdr:row>
      <xdr:rowOff>36830</xdr:rowOff>
    </xdr:to>
    <xdr:cxnSp macro="">
      <xdr:nvCxnSpPr>
        <xdr:cNvPr id="136" name="直線コネクタ 135"/>
        <xdr:cNvCxnSpPr/>
      </xdr:nvCxnSpPr>
      <xdr:spPr>
        <a:xfrm>
          <a:off x="2336800" y="111231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64</xdr:row>
      <xdr:rowOff>150368</xdr:rowOff>
    </xdr:to>
    <xdr:cxnSp macro="">
      <xdr:nvCxnSpPr>
        <xdr:cNvPr id="139" name="直線コネクタ 138"/>
        <xdr:cNvCxnSpPr/>
      </xdr:nvCxnSpPr>
      <xdr:spPr>
        <a:xfrm>
          <a:off x="1447800" y="1107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43" name="テキスト ボックス 142"/>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9" name="楕円 148"/>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0"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1" name="楕円 150"/>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2" name="テキスト ボックス 151"/>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99568</xdr:rowOff>
    </xdr:from>
    <xdr:to>
      <xdr:col>11</xdr:col>
      <xdr:colOff>82550</xdr:colOff>
      <xdr:row>65</xdr:row>
      <xdr:rowOff>29718</xdr:rowOff>
    </xdr:to>
    <xdr:sp macro="" textlink="">
      <xdr:nvSpPr>
        <xdr:cNvPr id="155" name="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14495</xdr:rowOff>
    </xdr:from>
    <xdr:ext cx="762000" cy="259045"/>
    <xdr:sp macro="" textlink="">
      <xdr:nvSpPr>
        <xdr:cNvPr id="156" name="テキスト ボックス 155"/>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7" name="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8" name="テキスト ボックス 157"/>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号災害にかかる災害廃棄物処理業務等委託料の減による物件費の減などを理由に、前年度比</a:t>
          </a:r>
          <a:r>
            <a:rPr kumimoji="1" lang="en-US" altLang="ja-JP" sz="1300">
              <a:latin typeface="ＭＳ Ｐゴシック" panose="020B0600070205080204" pitchFamily="50" charset="-128"/>
              <a:ea typeface="ＭＳ Ｐゴシック" panose="020B0600070205080204" pitchFamily="50" charset="-128"/>
            </a:rPr>
            <a:t>4,337</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一方、ふるさと納税業務にかかる物件費など増要因も生じていることから、公共施設等総合管理計画に基づく公共施設の適正配置や更新などにより、物件費の抑制を図る必要がある。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また、人件費についても、業務の見直し等を進め効率化を図ることで、抑制に取り組む。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40309</xdr:rowOff>
    </xdr:from>
    <xdr:to>
      <xdr:col>23</xdr:col>
      <xdr:colOff>133350</xdr:colOff>
      <xdr:row>88</xdr:row>
      <xdr:rowOff>90143</xdr:rowOff>
    </xdr:to>
    <xdr:cxnSp macro="">
      <xdr:nvCxnSpPr>
        <xdr:cNvPr id="195" name="直線コネクタ 194"/>
        <xdr:cNvCxnSpPr/>
      </xdr:nvCxnSpPr>
      <xdr:spPr>
        <a:xfrm flipV="1">
          <a:off x="4114800" y="15127909"/>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43538</xdr:rowOff>
    </xdr:from>
    <xdr:to>
      <xdr:col>19</xdr:col>
      <xdr:colOff>133350</xdr:colOff>
      <xdr:row>88</xdr:row>
      <xdr:rowOff>90143</xdr:rowOff>
    </xdr:to>
    <xdr:cxnSp macro="">
      <xdr:nvCxnSpPr>
        <xdr:cNvPr id="198" name="直線コネクタ 197"/>
        <xdr:cNvCxnSpPr/>
      </xdr:nvCxnSpPr>
      <xdr:spPr>
        <a:xfrm>
          <a:off x="3225800" y="14959688"/>
          <a:ext cx="889000" cy="21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128498</xdr:rowOff>
    </xdr:from>
    <xdr:ext cx="736600" cy="259045"/>
    <xdr:sp macro="" textlink="">
      <xdr:nvSpPr>
        <xdr:cNvPr id="200" name="テキスト ボックス 199"/>
        <xdr:cNvSpPr txBox="1"/>
      </xdr:nvSpPr>
      <xdr:spPr>
        <a:xfrm>
          <a:off x="3733800" y="14015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89731</xdr:rowOff>
    </xdr:from>
    <xdr:to>
      <xdr:col>15</xdr:col>
      <xdr:colOff>82550</xdr:colOff>
      <xdr:row>87</xdr:row>
      <xdr:rowOff>43538</xdr:rowOff>
    </xdr:to>
    <xdr:cxnSp macro="">
      <xdr:nvCxnSpPr>
        <xdr:cNvPr id="201" name="直線コネクタ 200"/>
        <xdr:cNvCxnSpPr/>
      </xdr:nvCxnSpPr>
      <xdr:spPr>
        <a:xfrm>
          <a:off x="2336800" y="14834431"/>
          <a:ext cx="889000" cy="1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15696</xdr:rowOff>
    </xdr:from>
    <xdr:ext cx="762000" cy="259045"/>
    <xdr:sp macro="" textlink="">
      <xdr:nvSpPr>
        <xdr:cNvPr id="203" name="テキスト ボックス 202"/>
        <xdr:cNvSpPr txBox="1"/>
      </xdr:nvSpPr>
      <xdr:spPr>
        <a:xfrm>
          <a:off x="2844800" y="139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89731</xdr:rowOff>
    </xdr:from>
    <xdr:to>
      <xdr:col>11</xdr:col>
      <xdr:colOff>31750</xdr:colOff>
      <xdr:row>86</xdr:row>
      <xdr:rowOff>95534</xdr:rowOff>
    </xdr:to>
    <xdr:cxnSp macro="">
      <xdr:nvCxnSpPr>
        <xdr:cNvPr id="204" name="直線コネクタ 203"/>
        <xdr:cNvCxnSpPr/>
      </xdr:nvCxnSpPr>
      <xdr:spPr>
        <a:xfrm flipV="1">
          <a:off x="1447800" y="14834431"/>
          <a:ext cx="889000" cy="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146941</xdr:rowOff>
    </xdr:from>
    <xdr:ext cx="762000" cy="259045"/>
    <xdr:sp macro="" textlink="">
      <xdr:nvSpPr>
        <xdr:cNvPr id="206" name="テキスト ボックス 205"/>
        <xdr:cNvSpPr txBox="1"/>
      </xdr:nvSpPr>
      <xdr:spPr>
        <a:xfrm>
          <a:off x="1955800" y="1386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143815</xdr:rowOff>
    </xdr:from>
    <xdr:ext cx="762000" cy="259045"/>
    <xdr:sp macro="" textlink="">
      <xdr:nvSpPr>
        <xdr:cNvPr id="208" name="テキスト ボックス 207"/>
        <xdr:cNvSpPr txBox="1"/>
      </xdr:nvSpPr>
      <xdr:spPr>
        <a:xfrm>
          <a:off x="1066800" y="1385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160959</xdr:rowOff>
    </xdr:from>
    <xdr:to>
      <xdr:col>23</xdr:col>
      <xdr:colOff>184150</xdr:colOff>
      <xdr:row>88</xdr:row>
      <xdr:rowOff>91109</xdr:rowOff>
    </xdr:to>
    <xdr:sp macro="" textlink="">
      <xdr:nvSpPr>
        <xdr:cNvPr id="214" name="楕円 213"/>
        <xdr:cNvSpPr/>
      </xdr:nvSpPr>
      <xdr:spPr>
        <a:xfrm>
          <a:off x="4902200" y="150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133036</xdr:rowOff>
    </xdr:from>
    <xdr:ext cx="762000" cy="259045"/>
    <xdr:sp macro="" textlink="">
      <xdr:nvSpPr>
        <xdr:cNvPr id="215" name="人件費・物件費等の状況該当値テキスト"/>
        <xdr:cNvSpPr txBox="1"/>
      </xdr:nvSpPr>
      <xdr:spPr>
        <a:xfrm>
          <a:off x="5041900" y="1504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39343</xdr:rowOff>
    </xdr:from>
    <xdr:to>
      <xdr:col>19</xdr:col>
      <xdr:colOff>184150</xdr:colOff>
      <xdr:row>88</xdr:row>
      <xdr:rowOff>140943</xdr:rowOff>
    </xdr:to>
    <xdr:sp macro="" textlink="">
      <xdr:nvSpPr>
        <xdr:cNvPr id="216" name="楕円 215"/>
        <xdr:cNvSpPr/>
      </xdr:nvSpPr>
      <xdr:spPr>
        <a:xfrm>
          <a:off x="4064000" y="151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125720</xdr:rowOff>
    </xdr:from>
    <xdr:ext cx="736600" cy="259045"/>
    <xdr:sp macro="" textlink="">
      <xdr:nvSpPr>
        <xdr:cNvPr id="217" name="テキスト ボックス 216"/>
        <xdr:cNvSpPr txBox="1"/>
      </xdr:nvSpPr>
      <xdr:spPr>
        <a:xfrm>
          <a:off x="3733800" y="152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164188</xdr:rowOff>
    </xdr:from>
    <xdr:to>
      <xdr:col>15</xdr:col>
      <xdr:colOff>133350</xdr:colOff>
      <xdr:row>87</xdr:row>
      <xdr:rowOff>94338</xdr:rowOff>
    </xdr:to>
    <xdr:sp macro="" textlink="">
      <xdr:nvSpPr>
        <xdr:cNvPr id="218" name="楕円 217"/>
        <xdr:cNvSpPr/>
      </xdr:nvSpPr>
      <xdr:spPr>
        <a:xfrm>
          <a:off x="3175000" y="149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79115</xdr:rowOff>
    </xdr:from>
    <xdr:ext cx="762000" cy="259045"/>
    <xdr:sp macro="" textlink="">
      <xdr:nvSpPr>
        <xdr:cNvPr id="219" name="テキスト ボックス 218"/>
        <xdr:cNvSpPr txBox="1"/>
      </xdr:nvSpPr>
      <xdr:spPr>
        <a:xfrm>
          <a:off x="2844800" y="1499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38931</xdr:rowOff>
    </xdr:from>
    <xdr:to>
      <xdr:col>11</xdr:col>
      <xdr:colOff>82550</xdr:colOff>
      <xdr:row>86</xdr:row>
      <xdr:rowOff>140531</xdr:rowOff>
    </xdr:to>
    <xdr:sp macro="" textlink="">
      <xdr:nvSpPr>
        <xdr:cNvPr id="220" name="楕円 219"/>
        <xdr:cNvSpPr/>
      </xdr:nvSpPr>
      <xdr:spPr>
        <a:xfrm>
          <a:off x="2286000" y="147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125308</xdr:rowOff>
    </xdr:from>
    <xdr:ext cx="762000" cy="259045"/>
    <xdr:sp macro="" textlink="">
      <xdr:nvSpPr>
        <xdr:cNvPr id="221" name="テキスト ボックス 220"/>
        <xdr:cNvSpPr txBox="1"/>
      </xdr:nvSpPr>
      <xdr:spPr>
        <a:xfrm>
          <a:off x="1955800" y="1487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44734</xdr:rowOff>
    </xdr:from>
    <xdr:to>
      <xdr:col>7</xdr:col>
      <xdr:colOff>31750</xdr:colOff>
      <xdr:row>86</xdr:row>
      <xdr:rowOff>146334</xdr:rowOff>
    </xdr:to>
    <xdr:sp macro="" textlink="">
      <xdr:nvSpPr>
        <xdr:cNvPr id="222" name="楕円 221"/>
        <xdr:cNvSpPr/>
      </xdr:nvSpPr>
      <xdr:spPr>
        <a:xfrm>
          <a:off x="1397000" y="1478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131111</xdr:rowOff>
    </xdr:from>
    <xdr:ext cx="762000" cy="259045"/>
    <xdr:sp macro="" textlink="">
      <xdr:nvSpPr>
        <xdr:cNvPr id="223" name="テキスト ボックス 222"/>
        <xdr:cNvSpPr txBox="1"/>
      </xdr:nvSpPr>
      <xdr:spPr>
        <a:xfrm>
          <a:off x="1066800" y="148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類似団体平均を下回った状態での推移が続いており、当面この傾向が続くものと見込まれる。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今後も国の動向を踏まえながら、引き続き適切な給与水準となるよう努める。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98879</xdr:rowOff>
    </xdr:to>
    <xdr:cxnSp macro="">
      <xdr:nvCxnSpPr>
        <xdr:cNvPr id="262" name="直線コネクタ 261"/>
        <xdr:cNvCxnSpPr/>
      </xdr:nvCxnSpPr>
      <xdr:spPr>
        <a:xfrm flipV="1">
          <a:off x="15290800" y="141741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4" name="テキスト ボックス 263"/>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98879</xdr:rowOff>
    </xdr:to>
    <xdr:cxnSp macro="">
      <xdr:nvCxnSpPr>
        <xdr:cNvPr id="265" name="直線コネクタ 264"/>
        <xdr:cNvCxnSpPr/>
      </xdr:nvCxnSpPr>
      <xdr:spPr>
        <a:xfrm>
          <a:off x="14401800" y="142430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47171</xdr:rowOff>
    </xdr:to>
    <xdr:cxnSp macro="">
      <xdr:nvCxnSpPr>
        <xdr:cNvPr id="268" name="直線コネクタ 267"/>
        <xdr:cNvCxnSpPr/>
      </xdr:nvCxnSpPr>
      <xdr:spPr>
        <a:xfrm flipV="1">
          <a:off x="13512800" y="142430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0" name="テキスト ボックス 269"/>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72" name="テキスト ボックス 271"/>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4" name="楕円 283"/>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5" name="テキスト ボックス 284"/>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6" name="楕円 285"/>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7" name="テキスト ボックス 286"/>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収集や保育所等の民間委託を進めてはいるものの、二度の市町村合併により市の面積が広大となり、保有する公共施設の数も類似団体を大きく上回っている状況もあり、職員数も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人口減少の影響もあり、数値の上昇が続いていることから、公共施設等総合管理計画に基づく公共施設の適正配置や、民間委託の推進により、適切な定員管理に努める。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101177</xdr:rowOff>
    </xdr:from>
    <xdr:to>
      <xdr:col>81</xdr:col>
      <xdr:colOff>44450</xdr:colOff>
      <xdr:row>65</xdr:row>
      <xdr:rowOff>155469</xdr:rowOff>
    </xdr:to>
    <xdr:cxnSp macro="">
      <xdr:nvCxnSpPr>
        <xdr:cNvPr id="322" name="直線コネクタ 321"/>
        <xdr:cNvCxnSpPr/>
      </xdr:nvCxnSpPr>
      <xdr:spPr>
        <a:xfrm>
          <a:off x="16179800" y="11245427"/>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71014</xdr:rowOff>
    </xdr:from>
    <xdr:to>
      <xdr:col>77</xdr:col>
      <xdr:colOff>44450</xdr:colOff>
      <xdr:row>65</xdr:row>
      <xdr:rowOff>101177</xdr:rowOff>
    </xdr:to>
    <xdr:cxnSp macro="">
      <xdr:nvCxnSpPr>
        <xdr:cNvPr id="325" name="直線コネクタ 324"/>
        <xdr:cNvCxnSpPr/>
      </xdr:nvCxnSpPr>
      <xdr:spPr>
        <a:xfrm>
          <a:off x="15290800" y="1121526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7" name="テキスト ボックス 326"/>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22754</xdr:rowOff>
    </xdr:from>
    <xdr:to>
      <xdr:col>72</xdr:col>
      <xdr:colOff>203200</xdr:colOff>
      <xdr:row>65</xdr:row>
      <xdr:rowOff>71014</xdr:rowOff>
    </xdr:to>
    <xdr:cxnSp macro="">
      <xdr:nvCxnSpPr>
        <xdr:cNvPr id="328" name="直線コネクタ 327"/>
        <xdr:cNvCxnSpPr/>
      </xdr:nvCxnSpPr>
      <xdr:spPr>
        <a:xfrm>
          <a:off x="14401800" y="111670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30" name="テキスト ボックス 329"/>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22754</xdr:rowOff>
    </xdr:from>
    <xdr:to>
      <xdr:col>68</xdr:col>
      <xdr:colOff>152400</xdr:colOff>
      <xdr:row>65</xdr:row>
      <xdr:rowOff>28787</xdr:rowOff>
    </xdr:to>
    <xdr:cxnSp macro="">
      <xdr:nvCxnSpPr>
        <xdr:cNvPr id="331" name="直線コネクタ 330"/>
        <xdr:cNvCxnSpPr/>
      </xdr:nvCxnSpPr>
      <xdr:spPr>
        <a:xfrm flipV="1">
          <a:off x="13512800" y="1116700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35" name="テキスト ボックス 334"/>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104669</xdr:rowOff>
    </xdr:from>
    <xdr:to>
      <xdr:col>81</xdr:col>
      <xdr:colOff>95250</xdr:colOff>
      <xdr:row>66</xdr:row>
      <xdr:rowOff>34819</xdr:rowOff>
    </xdr:to>
    <xdr:sp macro="" textlink="">
      <xdr:nvSpPr>
        <xdr:cNvPr id="341" name="楕円 340"/>
        <xdr:cNvSpPr/>
      </xdr:nvSpPr>
      <xdr:spPr>
        <a:xfrm>
          <a:off x="16967200" y="1124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76746</xdr:rowOff>
    </xdr:from>
    <xdr:ext cx="762000" cy="259045"/>
    <xdr:sp macro="" textlink="">
      <xdr:nvSpPr>
        <xdr:cNvPr id="342" name="定員管理の状況該当値テキスト"/>
        <xdr:cNvSpPr txBox="1"/>
      </xdr:nvSpPr>
      <xdr:spPr>
        <a:xfrm>
          <a:off x="17106900" y="1122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50377</xdr:rowOff>
    </xdr:from>
    <xdr:to>
      <xdr:col>77</xdr:col>
      <xdr:colOff>95250</xdr:colOff>
      <xdr:row>65</xdr:row>
      <xdr:rowOff>151977</xdr:rowOff>
    </xdr:to>
    <xdr:sp macro="" textlink="">
      <xdr:nvSpPr>
        <xdr:cNvPr id="343" name="楕円 342"/>
        <xdr:cNvSpPr/>
      </xdr:nvSpPr>
      <xdr:spPr>
        <a:xfrm>
          <a:off x="16129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136754</xdr:rowOff>
    </xdr:from>
    <xdr:ext cx="736600" cy="259045"/>
    <xdr:sp macro="" textlink="">
      <xdr:nvSpPr>
        <xdr:cNvPr id="344" name="テキスト ボックス 343"/>
        <xdr:cNvSpPr txBox="1"/>
      </xdr:nvSpPr>
      <xdr:spPr>
        <a:xfrm>
          <a:off x="15798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20214</xdr:rowOff>
    </xdr:from>
    <xdr:to>
      <xdr:col>73</xdr:col>
      <xdr:colOff>44450</xdr:colOff>
      <xdr:row>65</xdr:row>
      <xdr:rowOff>121814</xdr:rowOff>
    </xdr:to>
    <xdr:sp macro="" textlink="">
      <xdr:nvSpPr>
        <xdr:cNvPr id="345" name="楕円 344"/>
        <xdr:cNvSpPr/>
      </xdr:nvSpPr>
      <xdr:spPr>
        <a:xfrm>
          <a:off x="15240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106591</xdr:rowOff>
    </xdr:from>
    <xdr:ext cx="762000" cy="259045"/>
    <xdr:sp macro="" textlink="">
      <xdr:nvSpPr>
        <xdr:cNvPr id="346" name="テキスト ボックス 345"/>
        <xdr:cNvSpPr txBox="1"/>
      </xdr:nvSpPr>
      <xdr:spPr>
        <a:xfrm>
          <a:off x="14909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143404</xdr:rowOff>
    </xdr:from>
    <xdr:to>
      <xdr:col>68</xdr:col>
      <xdr:colOff>203200</xdr:colOff>
      <xdr:row>65</xdr:row>
      <xdr:rowOff>73554</xdr:rowOff>
    </xdr:to>
    <xdr:sp macro="" textlink="">
      <xdr:nvSpPr>
        <xdr:cNvPr id="347" name="楕円 346"/>
        <xdr:cNvSpPr/>
      </xdr:nvSpPr>
      <xdr:spPr>
        <a:xfrm>
          <a:off x="143510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58331</xdr:rowOff>
    </xdr:from>
    <xdr:ext cx="762000" cy="259045"/>
    <xdr:sp macro="" textlink="">
      <xdr:nvSpPr>
        <xdr:cNvPr id="348" name="テキスト ボックス 347"/>
        <xdr:cNvSpPr txBox="1"/>
      </xdr:nvSpPr>
      <xdr:spPr>
        <a:xfrm>
          <a:off x="14020800" y="112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149437</xdr:rowOff>
    </xdr:from>
    <xdr:to>
      <xdr:col>64</xdr:col>
      <xdr:colOff>152400</xdr:colOff>
      <xdr:row>65</xdr:row>
      <xdr:rowOff>79587</xdr:rowOff>
    </xdr:to>
    <xdr:sp macro="" textlink="">
      <xdr:nvSpPr>
        <xdr:cNvPr id="349" name="楕円 348"/>
        <xdr:cNvSpPr/>
      </xdr:nvSpPr>
      <xdr:spPr>
        <a:xfrm>
          <a:off x="13462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64364</xdr:rowOff>
    </xdr:from>
    <xdr:ext cx="762000" cy="259045"/>
    <xdr:sp macro="" textlink="">
      <xdr:nvSpPr>
        <xdr:cNvPr id="350" name="テキスト ボックス 349"/>
        <xdr:cNvSpPr txBox="1"/>
      </xdr:nvSpPr>
      <xdr:spPr>
        <a:xfrm>
          <a:off x="13131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中心市街地拠点施設整備事業や過疎対策事業の元金償還開始などにより、前年度比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このほか、平成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年台風第</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号や令和元年台風第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号による被害からの復旧事業の影響もあり、平成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２年度にかけて地方債発行額が高い水準で推移したことなどから、令和９年度が公債費のピークとなる見込みである。引き続き、普通建設事業については慎重に事業を選択するとともに、国県補助金等、地方債以外の財源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83" name="直線コネクタ 382"/>
        <xdr:cNvCxnSpPr/>
      </xdr:nvCxnSpPr>
      <xdr:spPr>
        <a:xfrm>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41487</xdr:rowOff>
    </xdr:from>
    <xdr:to>
      <xdr:col>77</xdr:col>
      <xdr:colOff>44450</xdr:colOff>
      <xdr:row>42</xdr:row>
      <xdr:rowOff>89746</xdr:rowOff>
    </xdr:to>
    <xdr:cxnSp macro="">
      <xdr:nvCxnSpPr>
        <xdr:cNvPr id="386" name="直線コネクタ 385"/>
        <xdr:cNvCxnSpPr/>
      </xdr:nvCxnSpPr>
      <xdr:spPr>
        <a:xfrm flipV="1">
          <a:off x="15290800" y="72423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8" name="テキスト ボックス 38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89746</xdr:rowOff>
    </xdr:from>
    <xdr:to>
      <xdr:col>72</xdr:col>
      <xdr:colOff>203200</xdr:colOff>
      <xdr:row>42</xdr:row>
      <xdr:rowOff>162137</xdr:rowOff>
    </xdr:to>
    <xdr:cxnSp macro="">
      <xdr:nvCxnSpPr>
        <xdr:cNvPr id="389" name="直線コネクタ 388"/>
        <xdr:cNvCxnSpPr/>
      </xdr:nvCxnSpPr>
      <xdr:spPr>
        <a:xfrm flipV="1">
          <a:off x="14401800" y="72906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1" name="テキスト ボックス 390"/>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162137</xdr:rowOff>
    </xdr:from>
    <xdr:to>
      <xdr:col>68</xdr:col>
      <xdr:colOff>152400</xdr:colOff>
      <xdr:row>43</xdr:row>
      <xdr:rowOff>71120</xdr:rowOff>
    </xdr:to>
    <xdr:cxnSp macro="">
      <xdr:nvCxnSpPr>
        <xdr:cNvPr id="392" name="直線コネクタ 391"/>
        <xdr:cNvCxnSpPr/>
      </xdr:nvCxnSpPr>
      <xdr:spPr>
        <a:xfrm flipV="1">
          <a:off x="13512800" y="736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4" name="テキスト ボックス 393"/>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96" name="テキスト ボックス 395"/>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2" name="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3"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162137</xdr:rowOff>
    </xdr:from>
    <xdr:to>
      <xdr:col>77</xdr:col>
      <xdr:colOff>95250</xdr:colOff>
      <xdr:row>42</xdr:row>
      <xdr:rowOff>92287</xdr:rowOff>
    </xdr:to>
    <xdr:sp macro="" textlink="">
      <xdr:nvSpPr>
        <xdr:cNvPr id="404" name="楕円 403"/>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405" name="テキスト ボックス 404"/>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6" name="楕円 405"/>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7" name="テキスト ボックス 406"/>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111337</xdr:rowOff>
    </xdr:from>
    <xdr:to>
      <xdr:col>68</xdr:col>
      <xdr:colOff>203200</xdr:colOff>
      <xdr:row>43</xdr:row>
      <xdr:rowOff>41487</xdr:rowOff>
    </xdr:to>
    <xdr:sp macro="" textlink="">
      <xdr:nvSpPr>
        <xdr:cNvPr id="408" name="楕円 407"/>
        <xdr:cNvSpPr/>
      </xdr:nvSpPr>
      <xdr:spPr>
        <a:xfrm>
          <a:off x="14351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26264</xdr:rowOff>
    </xdr:from>
    <xdr:ext cx="762000" cy="259045"/>
    <xdr:sp macro="" textlink="">
      <xdr:nvSpPr>
        <xdr:cNvPr id="409" name="テキスト ボックス 408"/>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0" name="楕円 409"/>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1" name="テキスト ボックス 410"/>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災害公営住宅整備にかかる公営住宅債を繰上償還したことなどを理由に、地方債現在高が</a:t>
          </a:r>
          <a:r>
            <a:rPr kumimoji="1" lang="en-US" altLang="ja-JP" sz="1300">
              <a:latin typeface="ＭＳ Ｐゴシック" panose="020B0600070205080204" pitchFamily="50" charset="-128"/>
              <a:ea typeface="ＭＳ Ｐゴシック" panose="020B0600070205080204" pitchFamily="50" charset="-128"/>
            </a:rPr>
            <a:t>1,593</a:t>
          </a:r>
          <a:r>
            <a:rPr kumimoji="1" lang="ja-JP" altLang="en-US" sz="1300">
              <a:latin typeface="ＭＳ Ｐゴシック" panose="020B0600070205080204" pitchFamily="50" charset="-128"/>
              <a:ea typeface="ＭＳ Ｐゴシック" panose="020B0600070205080204" pitchFamily="50" charset="-128"/>
            </a:rPr>
            <a:t>百万円減少したことから、将来負担比率が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％減少した。今後も、地方債現在高と減債基金のバランスを見ながら繰上償還を検討する必要がある。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また、通常事業における点検評価や見直し等により財政の健全化を図るとともに、普通建設事業における地方債以外の財源確保に努めることで、将来負担の適正化を図る。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6703</xdr:rowOff>
    </xdr:from>
    <xdr:to>
      <xdr:col>81</xdr:col>
      <xdr:colOff>44450</xdr:colOff>
      <xdr:row>15</xdr:row>
      <xdr:rowOff>83115</xdr:rowOff>
    </xdr:to>
    <xdr:cxnSp macro="">
      <xdr:nvCxnSpPr>
        <xdr:cNvPr id="445" name="直線コネクタ 444"/>
        <xdr:cNvCxnSpPr/>
      </xdr:nvCxnSpPr>
      <xdr:spPr>
        <a:xfrm flipV="1">
          <a:off x="16179800" y="2578453"/>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83115</xdr:rowOff>
    </xdr:from>
    <xdr:to>
      <xdr:col>77</xdr:col>
      <xdr:colOff>44450</xdr:colOff>
      <xdr:row>15</xdr:row>
      <xdr:rowOff>119309</xdr:rowOff>
    </xdr:to>
    <xdr:cxnSp macro="">
      <xdr:nvCxnSpPr>
        <xdr:cNvPr id="448" name="直線コネクタ 447"/>
        <xdr:cNvCxnSpPr/>
      </xdr:nvCxnSpPr>
      <xdr:spPr>
        <a:xfrm flipV="1">
          <a:off x="15290800" y="265486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50" name="テキスト ボックス 449"/>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42898</xdr:rowOff>
    </xdr:from>
    <xdr:to>
      <xdr:col>72</xdr:col>
      <xdr:colOff>203200</xdr:colOff>
      <xdr:row>15</xdr:row>
      <xdr:rowOff>119309</xdr:rowOff>
    </xdr:to>
    <xdr:cxnSp macro="">
      <xdr:nvCxnSpPr>
        <xdr:cNvPr id="451" name="直線コネクタ 450"/>
        <xdr:cNvCxnSpPr/>
      </xdr:nvCxnSpPr>
      <xdr:spPr>
        <a:xfrm>
          <a:off x="14401800" y="2614648"/>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53" name="テキスト ボックス 452"/>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42898</xdr:rowOff>
    </xdr:from>
    <xdr:to>
      <xdr:col>68</xdr:col>
      <xdr:colOff>152400</xdr:colOff>
      <xdr:row>15</xdr:row>
      <xdr:rowOff>154164</xdr:rowOff>
    </xdr:to>
    <xdr:cxnSp macro="">
      <xdr:nvCxnSpPr>
        <xdr:cNvPr id="454" name="直線コネクタ 453"/>
        <xdr:cNvCxnSpPr/>
      </xdr:nvCxnSpPr>
      <xdr:spPr>
        <a:xfrm flipV="1">
          <a:off x="13512800" y="2614648"/>
          <a:ext cx="889000" cy="1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56" name="テキスト ボックス 455"/>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8" name="テキスト ボックス 457"/>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64" name="楕円 463"/>
        <xdr:cNvSpPr/>
      </xdr:nvSpPr>
      <xdr:spPr>
        <a:xfrm>
          <a:off x="16967200" y="25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99430</xdr:rowOff>
    </xdr:from>
    <xdr:ext cx="762000" cy="259045"/>
    <xdr:sp macro="" textlink="">
      <xdr:nvSpPr>
        <xdr:cNvPr id="465" name="将来負担の状況該当値テキスト"/>
        <xdr:cNvSpPr txBox="1"/>
      </xdr:nvSpPr>
      <xdr:spPr>
        <a:xfrm>
          <a:off x="17106900" y="249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32315</xdr:rowOff>
    </xdr:from>
    <xdr:to>
      <xdr:col>77</xdr:col>
      <xdr:colOff>95250</xdr:colOff>
      <xdr:row>15</xdr:row>
      <xdr:rowOff>133915</xdr:rowOff>
    </xdr:to>
    <xdr:sp macro="" textlink="">
      <xdr:nvSpPr>
        <xdr:cNvPr id="466" name="楕円 465"/>
        <xdr:cNvSpPr/>
      </xdr:nvSpPr>
      <xdr:spPr>
        <a:xfrm>
          <a:off x="16129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144092</xdr:rowOff>
    </xdr:from>
    <xdr:ext cx="736600" cy="259045"/>
    <xdr:sp macro="" textlink="">
      <xdr:nvSpPr>
        <xdr:cNvPr id="467" name="テキスト ボックス 466"/>
        <xdr:cNvSpPr txBox="1"/>
      </xdr:nvSpPr>
      <xdr:spPr>
        <a:xfrm>
          <a:off x="15798800" y="2372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68509</xdr:rowOff>
    </xdr:from>
    <xdr:to>
      <xdr:col>73</xdr:col>
      <xdr:colOff>44450</xdr:colOff>
      <xdr:row>15</xdr:row>
      <xdr:rowOff>170109</xdr:rowOff>
    </xdr:to>
    <xdr:sp macro="" textlink="">
      <xdr:nvSpPr>
        <xdr:cNvPr id="468" name="楕円 467"/>
        <xdr:cNvSpPr/>
      </xdr:nvSpPr>
      <xdr:spPr>
        <a:xfrm>
          <a:off x="15240000" y="26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8836</xdr:rowOff>
    </xdr:from>
    <xdr:ext cx="762000" cy="259045"/>
    <xdr:sp macro="" textlink="">
      <xdr:nvSpPr>
        <xdr:cNvPr id="469" name="テキスト ボックス 468"/>
        <xdr:cNvSpPr txBox="1"/>
      </xdr:nvSpPr>
      <xdr:spPr>
        <a:xfrm>
          <a:off x="14909800" y="240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70" name="楕円 469"/>
        <xdr:cNvSpPr/>
      </xdr:nvSpPr>
      <xdr:spPr>
        <a:xfrm>
          <a:off x="14351000" y="256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71" name="テキスト ボックス 470"/>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103364</xdr:rowOff>
    </xdr:from>
    <xdr:to>
      <xdr:col>64</xdr:col>
      <xdr:colOff>152400</xdr:colOff>
      <xdr:row>16</xdr:row>
      <xdr:rowOff>33514</xdr:rowOff>
    </xdr:to>
    <xdr:sp macro="" textlink="">
      <xdr:nvSpPr>
        <xdr:cNvPr id="472" name="楕円 471"/>
        <xdr:cNvSpPr/>
      </xdr:nvSpPr>
      <xdr:spPr>
        <a:xfrm>
          <a:off x="134620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43691</xdr:rowOff>
    </xdr:from>
    <xdr:ext cx="762000" cy="259045"/>
    <xdr:sp macro="" textlink="">
      <xdr:nvSpPr>
        <xdr:cNvPr id="473" name="テキスト ボックス 472"/>
        <xdr:cNvSpPr txBox="1"/>
      </xdr:nvSpPr>
      <xdr:spPr>
        <a:xfrm>
          <a:off x="13131800" y="24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人当たり職員数と同様、人件費の割合も類似団体平均を上回っている状況が続いている。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令和３年度は、委員等報酬の減や、東日本大震災や台風被害にかかる復旧・復興事業の進捗による時間外勤務手当の減などにより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比率改善のため、公共施設等総合管理計画に基づく公共施設の適正配置や、民間委託の推進に努める。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50800</xdr:rowOff>
    </xdr:to>
    <xdr:cxnSp macro="">
      <xdr:nvCxnSpPr>
        <xdr:cNvPr id="66" name="直線コネクタ 65"/>
        <xdr:cNvCxnSpPr/>
      </xdr:nvCxnSpPr>
      <xdr:spPr>
        <a:xfrm flipV="1">
          <a:off x="3987800" y="6451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50800</xdr:rowOff>
    </xdr:to>
    <xdr:cxnSp macro="">
      <xdr:nvCxnSpPr>
        <xdr:cNvPr id="69" name="直線コネクタ 68"/>
        <xdr:cNvCxnSpPr/>
      </xdr:nvCxnSpPr>
      <xdr:spPr>
        <a:xfrm>
          <a:off x="3098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107950</xdr:rowOff>
    </xdr:to>
    <xdr:cxnSp macro="">
      <xdr:nvCxnSpPr>
        <xdr:cNvPr id="72" name="直線コネクタ 71"/>
        <xdr:cNvCxnSpPr/>
      </xdr:nvCxnSpPr>
      <xdr:spPr>
        <a:xfrm>
          <a:off x="2209800" y="638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39370</xdr:rowOff>
    </xdr:to>
    <xdr:cxnSp macro="">
      <xdr:nvCxnSpPr>
        <xdr:cNvPr id="75" name="直線コネクタ 74"/>
        <xdr:cNvCxnSpPr/>
      </xdr:nvCxnSpPr>
      <xdr:spPr>
        <a:xfrm>
          <a:off x="1320800" y="632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令和元年台風第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災害廃棄物処理業務等委託料の減による物件費の減などを理由に、前年度比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民間委託やシステム関連経費等、業務の効率化に伴い増加しているものもあることから、全体のバランスを勘案しつつ、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公共施設等総合管理計画に基づく公共施設の適正配置や更新などにより、物件費の抑制を図る必要がある。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86178</xdr:rowOff>
    </xdr:to>
    <xdr:cxnSp macro="">
      <xdr:nvCxnSpPr>
        <xdr:cNvPr id="129" name="直線コネクタ 128"/>
        <xdr:cNvCxnSpPr/>
      </xdr:nvCxnSpPr>
      <xdr:spPr>
        <a:xfrm flipV="1">
          <a:off x="15671800" y="33001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19</xdr:row>
      <xdr:rowOff>86178</xdr:rowOff>
    </xdr:to>
    <xdr:cxnSp macro="">
      <xdr:nvCxnSpPr>
        <xdr:cNvPr id="132" name="直線コネクタ 131"/>
        <xdr:cNvCxnSpPr/>
      </xdr:nvCxnSpPr>
      <xdr:spPr>
        <a:xfrm>
          <a:off x="14782800" y="3191329"/>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4" name="テキスト ボックス 133"/>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105229</xdr:rowOff>
    </xdr:to>
    <xdr:cxnSp macro="">
      <xdr:nvCxnSpPr>
        <xdr:cNvPr id="135" name="直線コネクタ 134"/>
        <xdr:cNvCxnSpPr/>
      </xdr:nvCxnSpPr>
      <xdr:spPr>
        <a:xfrm>
          <a:off x="13893800" y="3093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7257</xdr:rowOff>
    </xdr:to>
    <xdr:cxnSp macro="">
      <xdr:nvCxnSpPr>
        <xdr:cNvPr id="138" name="直線コネクタ 137"/>
        <xdr:cNvCxnSpPr/>
      </xdr:nvCxnSpPr>
      <xdr:spPr>
        <a:xfrm>
          <a:off x="13004800" y="3038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109056</xdr:rowOff>
    </xdr:from>
    <xdr:ext cx="762000" cy="259045"/>
    <xdr:sp macro="" textlink="">
      <xdr:nvSpPr>
        <xdr:cNvPr id="140" name="テキスト ボックス 139"/>
        <xdr:cNvSpPr txBox="1"/>
      </xdr:nvSpPr>
      <xdr:spPr>
        <a:xfrm>
          <a:off x="13512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42" name="テキスト ボックス 141"/>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163286</xdr:rowOff>
    </xdr:from>
    <xdr:to>
      <xdr:col>82</xdr:col>
      <xdr:colOff>158750</xdr:colOff>
      <xdr:row>19</xdr:row>
      <xdr:rowOff>93436</xdr:rowOff>
    </xdr:to>
    <xdr:sp macro="" textlink="">
      <xdr:nvSpPr>
        <xdr:cNvPr id="148" name="楕円 147"/>
        <xdr:cNvSpPr/>
      </xdr:nvSpPr>
      <xdr:spPr>
        <a:xfrm>
          <a:off x="164592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135363</xdr:rowOff>
    </xdr:from>
    <xdr:ext cx="762000" cy="259045"/>
    <xdr:sp macro="" textlink="">
      <xdr:nvSpPr>
        <xdr:cNvPr id="149" name="物件費該当値テキスト"/>
        <xdr:cNvSpPr txBox="1"/>
      </xdr:nvSpPr>
      <xdr:spPr>
        <a:xfrm>
          <a:off x="16598900" y="322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35378</xdr:rowOff>
    </xdr:from>
    <xdr:to>
      <xdr:col>78</xdr:col>
      <xdr:colOff>120650</xdr:colOff>
      <xdr:row>19</xdr:row>
      <xdr:rowOff>136978</xdr:rowOff>
    </xdr:to>
    <xdr:sp macro="" textlink="">
      <xdr:nvSpPr>
        <xdr:cNvPr id="150" name="楕円 149"/>
        <xdr:cNvSpPr/>
      </xdr:nvSpPr>
      <xdr:spPr>
        <a:xfrm>
          <a:off x="15621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121755</xdr:rowOff>
    </xdr:from>
    <xdr:ext cx="736600" cy="259045"/>
    <xdr:sp macro="" textlink="">
      <xdr:nvSpPr>
        <xdr:cNvPr id="151" name="テキスト ボックス 150"/>
        <xdr:cNvSpPr txBox="1"/>
      </xdr:nvSpPr>
      <xdr:spPr>
        <a:xfrm>
          <a:off x="15290800" y="337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54429</xdr:rowOff>
    </xdr:from>
    <xdr:to>
      <xdr:col>74</xdr:col>
      <xdr:colOff>31750</xdr:colOff>
      <xdr:row>18</xdr:row>
      <xdr:rowOff>156029</xdr:rowOff>
    </xdr:to>
    <xdr:sp macro="" textlink="">
      <xdr:nvSpPr>
        <xdr:cNvPr id="152" name="楕円 151"/>
        <xdr:cNvSpPr/>
      </xdr:nvSpPr>
      <xdr:spPr>
        <a:xfrm>
          <a:off x="14732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140805</xdr:rowOff>
    </xdr:from>
    <xdr:ext cx="762000" cy="259045"/>
    <xdr:sp macro="" textlink="">
      <xdr:nvSpPr>
        <xdr:cNvPr id="153" name="テキスト ボックス 152"/>
        <xdr:cNvSpPr txBox="1"/>
      </xdr:nvSpPr>
      <xdr:spPr>
        <a:xfrm>
          <a:off x="14401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新型コロナウイルス感染症対策の給付金による扶助費の増額に伴い、</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国の政策等により比率の増減はあるものの、今後、高齢化などに伴う増額が見込まれることから、対象者に寄り添った支援を行いつつ、適正な給付に努め、義務的経費の削減に努める。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26416</xdr:rowOff>
    </xdr:from>
    <xdr:to>
      <xdr:col>24</xdr:col>
      <xdr:colOff>25400</xdr:colOff>
      <xdr:row>61</xdr:row>
      <xdr:rowOff>133858</xdr:rowOff>
    </xdr:to>
    <xdr:cxnSp macro="">
      <xdr:nvCxnSpPr>
        <xdr:cNvPr id="183" name="直線コネクタ 182"/>
        <xdr:cNvCxnSpPr/>
      </xdr:nvCxnSpPr>
      <xdr:spPr>
        <a:xfrm flipV="1">
          <a:off x="4826000" y="928471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105935</xdr:rowOff>
    </xdr:from>
    <xdr:ext cx="762000" cy="259045"/>
    <xdr:sp macro="" textlink="">
      <xdr:nvSpPr>
        <xdr:cNvPr id="184" name="扶助費最小値テキスト"/>
        <xdr:cNvSpPr txBox="1"/>
      </xdr:nvSpPr>
      <xdr:spPr>
        <a:xfrm>
          <a:off x="4914900" y="105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133858</xdr:rowOff>
    </xdr:from>
    <xdr:to>
      <xdr:col>24</xdr:col>
      <xdr:colOff>114300</xdr:colOff>
      <xdr:row>61</xdr:row>
      <xdr:rowOff>133858</xdr:rowOff>
    </xdr:to>
    <xdr:cxnSp macro="">
      <xdr:nvCxnSpPr>
        <xdr:cNvPr id="185" name="直線コネクタ 184"/>
        <xdr:cNvCxnSpPr/>
      </xdr:nvCxnSpPr>
      <xdr:spPr>
        <a:xfrm>
          <a:off x="4737100" y="1059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112793</xdr:rowOff>
    </xdr:from>
    <xdr:ext cx="762000" cy="259045"/>
    <xdr:sp macro="" textlink="">
      <xdr:nvSpPr>
        <xdr:cNvPr id="186" name="扶助費最大値テキスト"/>
        <xdr:cNvSpPr txBox="1"/>
      </xdr:nvSpPr>
      <xdr:spPr>
        <a:xfrm>
          <a:off x="4914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26416</xdr:rowOff>
    </xdr:from>
    <xdr:to>
      <xdr:col>24</xdr:col>
      <xdr:colOff>114300</xdr:colOff>
      <xdr:row>54</xdr:row>
      <xdr:rowOff>26416</xdr:rowOff>
    </xdr:to>
    <xdr:cxnSp macro="">
      <xdr:nvCxnSpPr>
        <xdr:cNvPr id="187" name="直線コネクタ 186"/>
        <xdr:cNvCxnSpPr/>
      </xdr:nvCxnSpPr>
      <xdr:spPr>
        <a:xfrm>
          <a:off x="4737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124714</xdr:rowOff>
    </xdr:from>
    <xdr:to>
      <xdr:col>24</xdr:col>
      <xdr:colOff>25400</xdr:colOff>
      <xdr:row>54</xdr:row>
      <xdr:rowOff>26416</xdr:rowOff>
    </xdr:to>
    <xdr:cxnSp macro="">
      <xdr:nvCxnSpPr>
        <xdr:cNvPr id="188" name="直線コネクタ 187"/>
        <xdr:cNvCxnSpPr/>
      </xdr:nvCxnSpPr>
      <xdr:spPr>
        <a:xfrm>
          <a:off x="3987800" y="92115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107713</xdr:rowOff>
    </xdr:from>
    <xdr:ext cx="762000" cy="259045"/>
    <xdr:sp macro="" textlink="">
      <xdr:nvSpPr>
        <xdr:cNvPr id="189" name="扶助費平均値テキスト"/>
        <xdr:cNvSpPr txBox="1"/>
      </xdr:nvSpPr>
      <xdr:spPr>
        <a:xfrm>
          <a:off x="4914900" y="9708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135636</xdr:rowOff>
    </xdr:from>
    <xdr:to>
      <xdr:col>24</xdr:col>
      <xdr:colOff>76200</xdr:colOff>
      <xdr:row>57</xdr:row>
      <xdr:rowOff>65786</xdr:rowOff>
    </xdr:to>
    <xdr:sp macro="" textlink="">
      <xdr:nvSpPr>
        <xdr:cNvPr id="190" name="フローチャート: 判断 189"/>
        <xdr:cNvSpPr/>
      </xdr:nvSpPr>
      <xdr:spPr>
        <a:xfrm>
          <a:off x="47752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124714</xdr:rowOff>
    </xdr:from>
    <xdr:to>
      <xdr:col>19</xdr:col>
      <xdr:colOff>187325</xdr:colOff>
      <xdr:row>55</xdr:row>
      <xdr:rowOff>28702</xdr:rowOff>
    </xdr:to>
    <xdr:cxnSp macro="">
      <xdr:nvCxnSpPr>
        <xdr:cNvPr id="191" name="直線コネクタ 190"/>
        <xdr:cNvCxnSpPr/>
      </xdr:nvCxnSpPr>
      <xdr:spPr>
        <a:xfrm flipV="1">
          <a:off x="3098800" y="921156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99568</xdr:rowOff>
    </xdr:from>
    <xdr:to>
      <xdr:col>15</xdr:col>
      <xdr:colOff>98425</xdr:colOff>
      <xdr:row>55</xdr:row>
      <xdr:rowOff>28702</xdr:rowOff>
    </xdr:to>
    <xdr:cxnSp macro="">
      <xdr:nvCxnSpPr>
        <xdr:cNvPr id="194" name="直線コネクタ 193"/>
        <xdr:cNvCxnSpPr/>
      </xdr:nvCxnSpPr>
      <xdr:spPr>
        <a:xfrm>
          <a:off x="2209800" y="93578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5" name="フローチャート: 判断 194"/>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6" name="テキスト ボックス 195"/>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35560</xdr:rowOff>
    </xdr:from>
    <xdr:to>
      <xdr:col>11</xdr:col>
      <xdr:colOff>9525</xdr:colOff>
      <xdr:row>54</xdr:row>
      <xdr:rowOff>99568</xdr:rowOff>
    </xdr:to>
    <xdr:cxnSp macro="">
      <xdr:nvCxnSpPr>
        <xdr:cNvPr id="197" name="直線コネクタ 196"/>
        <xdr:cNvCxnSpPr/>
      </xdr:nvCxnSpPr>
      <xdr:spPr>
        <a:xfrm>
          <a:off x="1320800" y="92938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35052</xdr:rowOff>
    </xdr:from>
    <xdr:to>
      <xdr:col>11</xdr:col>
      <xdr:colOff>60325</xdr:colOff>
      <xdr:row>56</xdr:row>
      <xdr:rowOff>136652</xdr:rowOff>
    </xdr:to>
    <xdr:sp macro="" textlink="">
      <xdr:nvSpPr>
        <xdr:cNvPr id="198" name="フローチャート: 判断 197"/>
        <xdr:cNvSpPr/>
      </xdr:nvSpPr>
      <xdr:spPr>
        <a:xfrm>
          <a:off x="2159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121429</xdr:rowOff>
    </xdr:from>
    <xdr:ext cx="762000" cy="259045"/>
    <xdr:sp macro="" textlink="">
      <xdr:nvSpPr>
        <xdr:cNvPr id="199" name="テキスト ボックス 198"/>
        <xdr:cNvSpPr txBox="1"/>
      </xdr:nvSpPr>
      <xdr:spPr>
        <a:xfrm>
          <a:off x="1828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200" name="フローチャート: 判断 199"/>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201" name="テキスト ボックス 200"/>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147066</xdr:rowOff>
    </xdr:from>
    <xdr:to>
      <xdr:col>24</xdr:col>
      <xdr:colOff>76200</xdr:colOff>
      <xdr:row>54</xdr:row>
      <xdr:rowOff>77216</xdr:rowOff>
    </xdr:to>
    <xdr:sp macro="" textlink="">
      <xdr:nvSpPr>
        <xdr:cNvPr id="207" name="楕円 206"/>
        <xdr:cNvSpPr/>
      </xdr:nvSpPr>
      <xdr:spPr>
        <a:xfrm>
          <a:off x="47752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55643</xdr:rowOff>
    </xdr:from>
    <xdr:ext cx="762000" cy="259045"/>
    <xdr:sp macro="" textlink="">
      <xdr:nvSpPr>
        <xdr:cNvPr id="208" name="扶助費該当値テキスト"/>
        <xdr:cNvSpPr txBox="1"/>
      </xdr:nvSpPr>
      <xdr:spPr>
        <a:xfrm>
          <a:off x="4914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73914</xdr:rowOff>
    </xdr:from>
    <xdr:to>
      <xdr:col>20</xdr:col>
      <xdr:colOff>38100</xdr:colOff>
      <xdr:row>54</xdr:row>
      <xdr:rowOff>4064</xdr:rowOff>
    </xdr:to>
    <xdr:sp macro="" textlink="">
      <xdr:nvSpPr>
        <xdr:cNvPr id="209" name="楕円 208"/>
        <xdr:cNvSpPr/>
      </xdr:nvSpPr>
      <xdr:spPr>
        <a:xfrm>
          <a:off x="3937000" y="91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14241</xdr:rowOff>
    </xdr:from>
    <xdr:ext cx="736600" cy="259045"/>
    <xdr:sp macro="" textlink="">
      <xdr:nvSpPr>
        <xdr:cNvPr id="210" name="テキスト ボックス 209"/>
        <xdr:cNvSpPr txBox="1"/>
      </xdr:nvSpPr>
      <xdr:spPr>
        <a:xfrm>
          <a:off x="3606800" y="892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149352</xdr:rowOff>
    </xdr:from>
    <xdr:to>
      <xdr:col>15</xdr:col>
      <xdr:colOff>149225</xdr:colOff>
      <xdr:row>55</xdr:row>
      <xdr:rowOff>79502</xdr:rowOff>
    </xdr:to>
    <xdr:sp macro="" textlink="">
      <xdr:nvSpPr>
        <xdr:cNvPr id="211" name="楕円 210"/>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89679</xdr:rowOff>
    </xdr:from>
    <xdr:ext cx="762000" cy="259045"/>
    <xdr:sp macro="" textlink="">
      <xdr:nvSpPr>
        <xdr:cNvPr id="212" name="テキスト ボックス 211"/>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48768</xdr:rowOff>
    </xdr:from>
    <xdr:to>
      <xdr:col>11</xdr:col>
      <xdr:colOff>60325</xdr:colOff>
      <xdr:row>54</xdr:row>
      <xdr:rowOff>150368</xdr:rowOff>
    </xdr:to>
    <xdr:sp macro="" textlink="">
      <xdr:nvSpPr>
        <xdr:cNvPr id="213" name="楕円 212"/>
        <xdr:cNvSpPr/>
      </xdr:nvSpPr>
      <xdr:spPr>
        <a:xfrm>
          <a:off x="2159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160545</xdr:rowOff>
    </xdr:from>
    <xdr:ext cx="762000" cy="259045"/>
    <xdr:sp macro="" textlink="">
      <xdr:nvSpPr>
        <xdr:cNvPr id="214" name="テキスト ボックス 213"/>
        <xdr:cNvSpPr txBox="1"/>
      </xdr:nvSpPr>
      <xdr:spPr>
        <a:xfrm>
          <a:off x="1828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5" name="楕円 214"/>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6" name="テキスト ボックス 215"/>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国民健康保険事業の繰出金の減などにより、繰出金が前年度比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％の減となったことなどから、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浄化槽事業等における企業債の償還の増加や、国民健康保険事業や介護保険事業における高齢化比率の上昇に伴う負担の増加が見込まれることから、受益者負担の適正化をはじめとした財政運営の健全化に努め、普通会計の負担適正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6" name="直線コネクタ 245"/>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49"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0" name="直線コネクタ 249"/>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34472</xdr:rowOff>
    </xdr:from>
    <xdr:to>
      <xdr:col>82</xdr:col>
      <xdr:colOff>107950</xdr:colOff>
      <xdr:row>56</xdr:row>
      <xdr:rowOff>110672</xdr:rowOff>
    </xdr:to>
    <xdr:cxnSp macro="">
      <xdr:nvCxnSpPr>
        <xdr:cNvPr id="251" name="直線コネクタ 250"/>
        <xdr:cNvCxnSpPr/>
      </xdr:nvCxnSpPr>
      <xdr:spPr>
        <a:xfrm flipV="1">
          <a:off x="15671800" y="9635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4535</xdr:rowOff>
    </xdr:to>
    <xdr:cxnSp macro="">
      <xdr:nvCxnSpPr>
        <xdr:cNvPr id="254" name="直線コネクタ 253"/>
        <xdr:cNvCxnSpPr/>
      </xdr:nvCxnSpPr>
      <xdr:spPr>
        <a:xfrm flipV="1">
          <a:off x="14782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56" name="テキスト ボックス 255"/>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4535</xdr:rowOff>
    </xdr:to>
    <xdr:cxnSp macro="">
      <xdr:nvCxnSpPr>
        <xdr:cNvPr id="257" name="直線コネクタ 256"/>
        <xdr:cNvCxnSpPr/>
      </xdr:nvCxnSpPr>
      <xdr:spPr>
        <a:xfrm>
          <a:off x="13893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165100</xdr:rowOff>
    </xdr:to>
    <xdr:cxnSp macro="">
      <xdr:nvCxnSpPr>
        <xdr:cNvPr id="260" name="直線コネクタ 259"/>
        <xdr:cNvCxnSpPr/>
      </xdr:nvCxnSpPr>
      <xdr:spPr>
        <a:xfrm>
          <a:off x="13004800" y="9711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1" name="フローチャート: 判断 260"/>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2" name="テキスト ボックス 261"/>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0" name="楕円 269"/>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1"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2" name="楕円 271"/>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73" name="テキスト ボックス 272"/>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4" name="楕円 273"/>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5" name="テキスト ボックス 274"/>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8" name="楕円 277"/>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79" name="テキスト ボックス 278"/>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下水道事業会計負担金の減（</a:t>
          </a:r>
          <a:r>
            <a:rPr kumimoji="1" lang="en-US" altLang="ja-JP" sz="1300">
              <a:latin typeface="ＭＳ Ｐゴシック" panose="020B0600070205080204" pitchFamily="50" charset="-128"/>
              <a:ea typeface="ＭＳ Ｐゴシック" panose="020B0600070205080204" pitchFamily="50" charset="-128"/>
            </a:rPr>
            <a:t>1,213</a:t>
          </a:r>
          <a:r>
            <a:rPr kumimoji="1" lang="ja-JP" altLang="en-US" sz="1300">
              <a:latin typeface="ＭＳ Ｐゴシック" panose="020B0600070205080204" pitchFamily="50" charset="-128"/>
              <a:ea typeface="ＭＳ Ｐゴシック" panose="020B0600070205080204" pitchFamily="50" charset="-128"/>
            </a:rPr>
            <a:t>百万円）などがあったものの、全体経費の減幅が大きかったことから、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年度に補助金見直しを実施し、公益性、公平性の観点から検証を行ったところであることから、引き続き、適正な予算化、執行に努める。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4" name="直線コネクタ 303"/>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7"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8" name="直線コネクタ 307"/>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35560</xdr:rowOff>
    </xdr:to>
    <xdr:cxnSp macro="">
      <xdr:nvCxnSpPr>
        <xdr:cNvPr id="309" name="直線コネクタ 308"/>
        <xdr:cNvCxnSpPr/>
      </xdr:nvCxnSpPr>
      <xdr:spPr>
        <a:xfrm>
          <a:off x="15671800" y="6203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0"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1" name="フローチャート: 判断 310"/>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30988</xdr:rowOff>
    </xdr:to>
    <xdr:cxnSp macro="">
      <xdr:nvCxnSpPr>
        <xdr:cNvPr id="312" name="直線コネクタ 311"/>
        <xdr:cNvCxnSpPr/>
      </xdr:nvCxnSpPr>
      <xdr:spPr>
        <a:xfrm>
          <a:off x="14782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3" name="フローチャート: 判断 312"/>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4" name="テキスト ボックス 313"/>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85852</xdr:rowOff>
    </xdr:to>
    <xdr:cxnSp macro="">
      <xdr:nvCxnSpPr>
        <xdr:cNvPr id="315" name="直線コネクタ 314"/>
        <xdr:cNvCxnSpPr/>
      </xdr:nvCxnSpPr>
      <xdr:spPr>
        <a:xfrm flipV="1">
          <a:off x="13893800" y="6184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6" name="フローチャート: 判断 315"/>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7" name="テキスト ボックス 31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122428</xdr:rowOff>
    </xdr:to>
    <xdr:cxnSp macro="">
      <xdr:nvCxnSpPr>
        <xdr:cNvPr id="318" name="直線コネクタ 317"/>
        <xdr:cNvCxnSpPr/>
      </xdr:nvCxnSpPr>
      <xdr:spPr>
        <a:xfrm flipV="1">
          <a:off x="13004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2" name="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4" name="楕円 333"/>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146829</xdr:rowOff>
    </xdr:from>
    <xdr:ext cx="762000" cy="259045"/>
    <xdr:sp macro="" textlink="">
      <xdr:nvSpPr>
        <xdr:cNvPr id="335" name="テキスト ボックス 334"/>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7" name="テキスト ボックス 336"/>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中心市街地拠点施設整備事業や過疎対策事業の元金償還開始などにより、前年度比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二度の台風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被害からの復旧事業の影響もあり、平成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年度から令和２年度にかけて地方債発行額が高い水準で推移したこと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から、令和９年度が公債費のピークとなる見込みである。引き続き、普通建設事業については慎重に事業を選択するとともに、地方債以外の財源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5" name="直線コネクタ 364"/>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6"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7" name="直線コネクタ 366"/>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9" name="直線コネクタ 36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79</xdr:row>
      <xdr:rowOff>16511</xdr:rowOff>
    </xdr:to>
    <xdr:cxnSp macro="">
      <xdr:nvCxnSpPr>
        <xdr:cNvPr id="370" name="直線コネクタ 369"/>
        <xdr:cNvCxnSpPr/>
      </xdr:nvCxnSpPr>
      <xdr:spPr>
        <a:xfrm>
          <a:off x="3987800" y="134924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1"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2" name="フローチャート: 判断 371"/>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119380</xdr:rowOff>
    </xdr:from>
    <xdr:to>
      <xdr:col>19</xdr:col>
      <xdr:colOff>187325</xdr:colOff>
      <xdr:row>78</xdr:row>
      <xdr:rowOff>119380</xdr:rowOff>
    </xdr:to>
    <xdr:cxnSp macro="">
      <xdr:nvCxnSpPr>
        <xdr:cNvPr id="373" name="直線コネクタ 372"/>
        <xdr:cNvCxnSpPr/>
      </xdr:nvCxnSpPr>
      <xdr:spPr>
        <a:xfrm>
          <a:off x="3098800" y="1349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4" name="フローチャート: 判断 373"/>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75" name="テキスト ボックス 374"/>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134620</xdr:rowOff>
    </xdr:to>
    <xdr:cxnSp macro="">
      <xdr:nvCxnSpPr>
        <xdr:cNvPr id="376" name="直線コネクタ 375"/>
        <xdr:cNvCxnSpPr/>
      </xdr:nvCxnSpPr>
      <xdr:spPr>
        <a:xfrm flipV="1">
          <a:off x="2209800" y="1349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134620</xdr:rowOff>
    </xdr:from>
    <xdr:to>
      <xdr:col>11</xdr:col>
      <xdr:colOff>9525</xdr:colOff>
      <xdr:row>79</xdr:row>
      <xdr:rowOff>8889</xdr:rowOff>
    </xdr:to>
    <xdr:cxnSp macro="">
      <xdr:nvCxnSpPr>
        <xdr:cNvPr id="379" name="直線コネクタ 378"/>
        <xdr:cNvCxnSpPr/>
      </xdr:nvCxnSpPr>
      <xdr:spPr>
        <a:xfrm flipV="1">
          <a:off x="1320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0" name="フローチャート: 判断 379"/>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20338</xdr:rowOff>
    </xdr:from>
    <xdr:ext cx="762000" cy="259045"/>
    <xdr:sp macro="" textlink="">
      <xdr:nvSpPr>
        <xdr:cNvPr id="381" name="テキスト ボックス 380"/>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2" name="フローチャート: 判断 381"/>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83" name="テキスト ボックス 382"/>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89" name="楕円 388"/>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0"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1" name="楕円 390"/>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154957</xdr:rowOff>
    </xdr:from>
    <xdr:ext cx="736600" cy="259045"/>
    <xdr:sp macro="" textlink="">
      <xdr:nvSpPr>
        <xdr:cNvPr id="392" name="テキスト ボックス 391"/>
        <xdr:cNvSpPr txBox="1"/>
      </xdr:nvSpPr>
      <xdr:spPr>
        <a:xfrm>
          <a:off x="3606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3" name="楕円 392"/>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4" name="テキスト ボックス 393"/>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83820</xdr:rowOff>
    </xdr:from>
    <xdr:to>
      <xdr:col>11</xdr:col>
      <xdr:colOff>60325</xdr:colOff>
      <xdr:row>79</xdr:row>
      <xdr:rowOff>13970</xdr:rowOff>
    </xdr:to>
    <xdr:sp macro="" textlink="">
      <xdr:nvSpPr>
        <xdr:cNvPr id="395" name="楕円 394"/>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170197</xdr:rowOff>
    </xdr:from>
    <xdr:ext cx="762000" cy="259045"/>
    <xdr:sp macro="" textlink="">
      <xdr:nvSpPr>
        <xdr:cNvPr id="396" name="テキスト ボックス 395"/>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7" name="楕円 396"/>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8" name="テキスト ボックス 397"/>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経常経費が増加傾向にあることから、今後も公共施設の適正配置や更新による物件費の抑制や、業務の見直し等を進め、効率化を図ることで人件費の抑制に取り組んでいく。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4" name="直線コネクタ 423"/>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5"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6" name="直線コネクタ 425"/>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7"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8" name="直線コネクタ 427"/>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74422</xdr:rowOff>
    </xdr:to>
    <xdr:cxnSp macro="">
      <xdr:nvCxnSpPr>
        <xdr:cNvPr id="429" name="直線コネクタ 428"/>
        <xdr:cNvCxnSpPr/>
      </xdr:nvCxnSpPr>
      <xdr:spPr>
        <a:xfrm flipV="1">
          <a:off x="15671800" y="131983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74422</xdr:rowOff>
    </xdr:to>
    <xdr:cxnSp macro="">
      <xdr:nvCxnSpPr>
        <xdr:cNvPr id="432" name="直線コネクタ 431"/>
        <xdr:cNvCxnSpPr/>
      </xdr:nvCxnSpPr>
      <xdr:spPr>
        <a:xfrm>
          <a:off x="14782800" y="1327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3" name="フローチャート: 判断 432"/>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4" name="テキスト ボックス 433"/>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74422</xdr:rowOff>
    </xdr:to>
    <xdr:cxnSp macro="">
      <xdr:nvCxnSpPr>
        <xdr:cNvPr id="435" name="直線コネクタ 434"/>
        <xdr:cNvCxnSpPr/>
      </xdr:nvCxnSpPr>
      <xdr:spPr>
        <a:xfrm>
          <a:off x="13893800" y="1321206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6" name="フローチャート: 判断 435"/>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7" name="テキスト ボックス 436"/>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108713</xdr:rowOff>
    </xdr:from>
    <xdr:to>
      <xdr:col>69</xdr:col>
      <xdr:colOff>92075</xdr:colOff>
      <xdr:row>77</xdr:row>
      <xdr:rowOff>10413</xdr:rowOff>
    </xdr:to>
    <xdr:cxnSp macro="">
      <xdr:nvCxnSpPr>
        <xdr:cNvPr id="438" name="直線コネクタ 437"/>
        <xdr:cNvCxnSpPr/>
      </xdr:nvCxnSpPr>
      <xdr:spPr>
        <a:xfrm>
          <a:off x="13004800" y="131389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9" name="フローチャート: 判断 438"/>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0" name="テキスト ボックス 439"/>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1" name="フローチャート: 判断 440"/>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2" name="テキスト ボックス 441"/>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8" name="楕円 447"/>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9"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0" name="楕円 449"/>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1" name="テキスト ボックス 450"/>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2" name="楕円 451"/>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135399</xdr:rowOff>
    </xdr:from>
    <xdr:ext cx="762000" cy="259045"/>
    <xdr:sp macro="" textlink="">
      <xdr:nvSpPr>
        <xdr:cNvPr id="453" name="テキスト ボックス 452"/>
        <xdr:cNvSpPr txBox="1"/>
      </xdr:nvSpPr>
      <xdr:spPr>
        <a:xfrm>
          <a:off x="14401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4" name="楕円 453"/>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5" name="テキスト ボックス 454"/>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6" name="楕円 455"/>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7" name="テキスト ボックス 456"/>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10</xdr:row>
      <xdr:rowOff>118145</xdr:rowOff>
    </xdr:from>
    <xdr:to>
      <xdr:col>29</xdr:col>
      <xdr:colOff>127000</xdr:colOff>
      <xdr:row>11</xdr:row>
      <xdr:rowOff>13952</xdr:rowOff>
    </xdr:to>
    <xdr:cxnSp macro="">
      <xdr:nvCxnSpPr>
        <xdr:cNvPr id="52" name="直線コネクタ 51"/>
        <xdr:cNvCxnSpPr/>
      </xdr:nvCxnSpPr>
      <xdr:spPr bwMode="auto">
        <a:xfrm flipV="1">
          <a:off x="5003800" y="1880270"/>
          <a:ext cx="647700" cy="67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13952</xdr:rowOff>
    </xdr:from>
    <xdr:to>
      <xdr:col>26</xdr:col>
      <xdr:colOff>50800</xdr:colOff>
      <xdr:row>12</xdr:row>
      <xdr:rowOff>168485</xdr:rowOff>
    </xdr:to>
    <xdr:cxnSp macro="">
      <xdr:nvCxnSpPr>
        <xdr:cNvPr id="55" name="直線コネクタ 54"/>
        <xdr:cNvCxnSpPr/>
      </xdr:nvCxnSpPr>
      <xdr:spPr bwMode="auto">
        <a:xfrm flipV="1">
          <a:off x="4305300" y="1947527"/>
          <a:ext cx="698500" cy="325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168485</xdr:rowOff>
    </xdr:from>
    <xdr:to>
      <xdr:col>22</xdr:col>
      <xdr:colOff>114300</xdr:colOff>
      <xdr:row>13</xdr:row>
      <xdr:rowOff>65860</xdr:rowOff>
    </xdr:to>
    <xdr:cxnSp macro="">
      <xdr:nvCxnSpPr>
        <xdr:cNvPr id="58" name="直線コネクタ 57"/>
        <xdr:cNvCxnSpPr/>
      </xdr:nvCxnSpPr>
      <xdr:spPr bwMode="auto">
        <a:xfrm flipV="1">
          <a:off x="3606800" y="2273510"/>
          <a:ext cx="698500" cy="6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65860</xdr:rowOff>
    </xdr:from>
    <xdr:to>
      <xdr:col>18</xdr:col>
      <xdr:colOff>177800</xdr:colOff>
      <xdr:row>13</xdr:row>
      <xdr:rowOff>120675</xdr:rowOff>
    </xdr:to>
    <xdr:cxnSp macro="">
      <xdr:nvCxnSpPr>
        <xdr:cNvPr id="61" name="直線コネクタ 60"/>
        <xdr:cNvCxnSpPr/>
      </xdr:nvCxnSpPr>
      <xdr:spPr bwMode="auto">
        <a:xfrm flipV="1">
          <a:off x="2908300" y="2342335"/>
          <a:ext cx="6985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67345</xdr:rowOff>
    </xdr:from>
    <xdr:to>
      <xdr:col>29</xdr:col>
      <xdr:colOff>177800</xdr:colOff>
      <xdr:row>10</xdr:row>
      <xdr:rowOff>168945</xdr:rowOff>
    </xdr:to>
    <xdr:sp macro="" textlink="">
      <xdr:nvSpPr>
        <xdr:cNvPr id="71" name="楕円 70"/>
        <xdr:cNvSpPr/>
      </xdr:nvSpPr>
      <xdr:spPr bwMode="auto">
        <a:xfrm>
          <a:off x="5600700" y="1829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14022</xdr:rowOff>
    </xdr:from>
    <xdr:ext cx="762000" cy="259045"/>
    <xdr:sp macro="" textlink="">
      <xdr:nvSpPr>
        <xdr:cNvPr id="72" name="人口1人当たり決算額の推移該当値テキスト130"/>
        <xdr:cNvSpPr txBox="1"/>
      </xdr:nvSpPr>
      <xdr:spPr>
        <a:xfrm>
          <a:off x="5740400" y="17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134602</xdr:rowOff>
    </xdr:from>
    <xdr:to>
      <xdr:col>26</xdr:col>
      <xdr:colOff>101600</xdr:colOff>
      <xdr:row>11</xdr:row>
      <xdr:rowOff>64752</xdr:rowOff>
    </xdr:to>
    <xdr:sp macro="" textlink="">
      <xdr:nvSpPr>
        <xdr:cNvPr id="73" name="楕円 72"/>
        <xdr:cNvSpPr/>
      </xdr:nvSpPr>
      <xdr:spPr bwMode="auto">
        <a:xfrm>
          <a:off x="4953000" y="189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74929</xdr:rowOff>
    </xdr:from>
    <xdr:ext cx="736600" cy="259045"/>
    <xdr:sp macro="" textlink="">
      <xdr:nvSpPr>
        <xdr:cNvPr id="74" name="テキスト ボックス 73"/>
        <xdr:cNvSpPr txBox="1"/>
      </xdr:nvSpPr>
      <xdr:spPr>
        <a:xfrm>
          <a:off x="4622800" y="1665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117685</xdr:rowOff>
    </xdr:from>
    <xdr:to>
      <xdr:col>22</xdr:col>
      <xdr:colOff>165100</xdr:colOff>
      <xdr:row>13</xdr:row>
      <xdr:rowOff>47835</xdr:rowOff>
    </xdr:to>
    <xdr:sp macro="" textlink="">
      <xdr:nvSpPr>
        <xdr:cNvPr id="75" name="楕円 74"/>
        <xdr:cNvSpPr/>
      </xdr:nvSpPr>
      <xdr:spPr bwMode="auto">
        <a:xfrm>
          <a:off x="4254500" y="222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58012</xdr:rowOff>
    </xdr:from>
    <xdr:ext cx="762000" cy="259045"/>
    <xdr:sp macro="" textlink="">
      <xdr:nvSpPr>
        <xdr:cNvPr id="76" name="テキスト ボックス 75"/>
        <xdr:cNvSpPr txBox="1"/>
      </xdr:nvSpPr>
      <xdr:spPr>
        <a:xfrm>
          <a:off x="3924300" y="199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15060</xdr:rowOff>
    </xdr:from>
    <xdr:to>
      <xdr:col>19</xdr:col>
      <xdr:colOff>38100</xdr:colOff>
      <xdr:row>13</xdr:row>
      <xdr:rowOff>116660</xdr:rowOff>
    </xdr:to>
    <xdr:sp macro="" textlink="">
      <xdr:nvSpPr>
        <xdr:cNvPr id="77" name="楕円 76"/>
        <xdr:cNvSpPr/>
      </xdr:nvSpPr>
      <xdr:spPr bwMode="auto">
        <a:xfrm>
          <a:off x="3556000" y="229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126837</xdr:rowOff>
    </xdr:from>
    <xdr:ext cx="762000" cy="259045"/>
    <xdr:sp macro="" textlink="">
      <xdr:nvSpPr>
        <xdr:cNvPr id="78" name="テキスト ボックス 77"/>
        <xdr:cNvSpPr txBox="1"/>
      </xdr:nvSpPr>
      <xdr:spPr>
        <a:xfrm>
          <a:off x="3225800" y="206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69875</xdr:rowOff>
    </xdr:from>
    <xdr:to>
      <xdr:col>15</xdr:col>
      <xdr:colOff>101600</xdr:colOff>
      <xdr:row>14</xdr:row>
      <xdr:rowOff>25</xdr:rowOff>
    </xdr:to>
    <xdr:sp macro="" textlink="">
      <xdr:nvSpPr>
        <xdr:cNvPr id="79" name="楕円 78"/>
        <xdr:cNvSpPr/>
      </xdr:nvSpPr>
      <xdr:spPr bwMode="auto">
        <a:xfrm>
          <a:off x="2857500" y="23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10202</xdr:rowOff>
    </xdr:from>
    <xdr:ext cx="762000" cy="259045"/>
    <xdr:sp macro="" textlink="">
      <xdr:nvSpPr>
        <xdr:cNvPr id="80" name="テキスト ボックス 79"/>
        <xdr:cNvSpPr txBox="1"/>
      </xdr:nvSpPr>
      <xdr:spPr>
        <a:xfrm>
          <a:off x="2527300" y="21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117170</xdr:rowOff>
    </xdr:from>
    <xdr:to>
      <xdr:col>29</xdr:col>
      <xdr:colOff>127000</xdr:colOff>
      <xdr:row>34</xdr:row>
      <xdr:rowOff>229217</xdr:rowOff>
    </xdr:to>
    <xdr:cxnSp macro="">
      <xdr:nvCxnSpPr>
        <xdr:cNvPr id="115" name="直線コネクタ 114"/>
        <xdr:cNvCxnSpPr/>
      </xdr:nvCxnSpPr>
      <xdr:spPr bwMode="auto">
        <a:xfrm flipV="1">
          <a:off x="5003800" y="6384620"/>
          <a:ext cx="647700" cy="112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229217</xdr:rowOff>
    </xdr:from>
    <xdr:to>
      <xdr:col>26</xdr:col>
      <xdr:colOff>50800</xdr:colOff>
      <xdr:row>34</xdr:row>
      <xdr:rowOff>269973</xdr:rowOff>
    </xdr:to>
    <xdr:cxnSp macro="">
      <xdr:nvCxnSpPr>
        <xdr:cNvPr id="118" name="直線コネクタ 117"/>
        <xdr:cNvCxnSpPr/>
      </xdr:nvCxnSpPr>
      <xdr:spPr bwMode="auto">
        <a:xfrm flipV="1">
          <a:off x="4305300" y="6496667"/>
          <a:ext cx="698500" cy="40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282690</xdr:rowOff>
    </xdr:from>
    <xdr:ext cx="736600" cy="259045"/>
    <xdr:sp macro="" textlink="">
      <xdr:nvSpPr>
        <xdr:cNvPr id="120" name="テキスト ボックス 119"/>
        <xdr:cNvSpPr txBox="1"/>
      </xdr:nvSpPr>
      <xdr:spPr>
        <a:xfrm>
          <a:off x="4622800" y="6893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251195</xdr:rowOff>
    </xdr:from>
    <xdr:to>
      <xdr:col>22</xdr:col>
      <xdr:colOff>114300</xdr:colOff>
      <xdr:row>34</xdr:row>
      <xdr:rowOff>269973</xdr:rowOff>
    </xdr:to>
    <xdr:cxnSp macro="">
      <xdr:nvCxnSpPr>
        <xdr:cNvPr id="121" name="直線コネクタ 120"/>
        <xdr:cNvCxnSpPr/>
      </xdr:nvCxnSpPr>
      <xdr:spPr bwMode="auto">
        <a:xfrm>
          <a:off x="3606800" y="6518645"/>
          <a:ext cx="698500" cy="1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283311</xdr:rowOff>
    </xdr:from>
    <xdr:ext cx="762000" cy="259045"/>
    <xdr:sp macro="" textlink="">
      <xdr:nvSpPr>
        <xdr:cNvPr id="123" name="テキスト ボックス 122"/>
        <xdr:cNvSpPr txBox="1"/>
      </xdr:nvSpPr>
      <xdr:spPr>
        <a:xfrm>
          <a:off x="3924300" y="68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118378</xdr:rowOff>
    </xdr:from>
    <xdr:to>
      <xdr:col>18</xdr:col>
      <xdr:colOff>177800</xdr:colOff>
      <xdr:row>34</xdr:row>
      <xdr:rowOff>251195</xdr:rowOff>
    </xdr:to>
    <xdr:cxnSp macro="">
      <xdr:nvCxnSpPr>
        <xdr:cNvPr id="124" name="直線コネクタ 123"/>
        <xdr:cNvCxnSpPr/>
      </xdr:nvCxnSpPr>
      <xdr:spPr bwMode="auto">
        <a:xfrm>
          <a:off x="2908300" y="6385828"/>
          <a:ext cx="698500" cy="13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268582</xdr:rowOff>
    </xdr:from>
    <xdr:ext cx="762000" cy="259045"/>
    <xdr:sp macro="" textlink="">
      <xdr:nvSpPr>
        <xdr:cNvPr id="126" name="テキスト ボックス 125"/>
        <xdr:cNvSpPr txBox="1"/>
      </xdr:nvSpPr>
      <xdr:spPr>
        <a:xfrm>
          <a:off x="3225800" y="687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28" name="テキスト ボックス 127"/>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66370</xdr:rowOff>
    </xdr:from>
    <xdr:to>
      <xdr:col>29</xdr:col>
      <xdr:colOff>177800</xdr:colOff>
      <xdr:row>34</xdr:row>
      <xdr:rowOff>167970</xdr:rowOff>
    </xdr:to>
    <xdr:sp macro="" textlink="">
      <xdr:nvSpPr>
        <xdr:cNvPr id="134" name="楕円 133"/>
        <xdr:cNvSpPr/>
      </xdr:nvSpPr>
      <xdr:spPr bwMode="auto">
        <a:xfrm>
          <a:off x="5600700" y="633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254347</xdr:rowOff>
    </xdr:from>
    <xdr:ext cx="762000" cy="259045"/>
    <xdr:sp macro="" textlink="">
      <xdr:nvSpPr>
        <xdr:cNvPr id="135" name="人口1人当たり決算額の推移該当値テキスト445"/>
        <xdr:cNvSpPr txBox="1"/>
      </xdr:nvSpPr>
      <xdr:spPr>
        <a:xfrm>
          <a:off x="5740400" y="617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178417</xdr:rowOff>
    </xdr:from>
    <xdr:to>
      <xdr:col>26</xdr:col>
      <xdr:colOff>101600</xdr:colOff>
      <xdr:row>34</xdr:row>
      <xdr:rowOff>280017</xdr:rowOff>
    </xdr:to>
    <xdr:sp macro="" textlink="">
      <xdr:nvSpPr>
        <xdr:cNvPr id="136" name="楕円 135"/>
        <xdr:cNvSpPr/>
      </xdr:nvSpPr>
      <xdr:spPr bwMode="auto">
        <a:xfrm>
          <a:off x="4953000" y="644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290194</xdr:rowOff>
    </xdr:from>
    <xdr:ext cx="736600" cy="259045"/>
    <xdr:sp macro="" textlink="">
      <xdr:nvSpPr>
        <xdr:cNvPr id="137" name="テキスト ボックス 136"/>
        <xdr:cNvSpPr txBox="1"/>
      </xdr:nvSpPr>
      <xdr:spPr>
        <a:xfrm>
          <a:off x="4622800" y="6214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219173</xdr:rowOff>
    </xdr:from>
    <xdr:to>
      <xdr:col>22</xdr:col>
      <xdr:colOff>165100</xdr:colOff>
      <xdr:row>34</xdr:row>
      <xdr:rowOff>320773</xdr:rowOff>
    </xdr:to>
    <xdr:sp macro="" textlink="">
      <xdr:nvSpPr>
        <xdr:cNvPr id="138" name="楕円 137"/>
        <xdr:cNvSpPr/>
      </xdr:nvSpPr>
      <xdr:spPr bwMode="auto">
        <a:xfrm>
          <a:off x="4254500" y="648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330950</xdr:rowOff>
    </xdr:from>
    <xdr:ext cx="762000" cy="259045"/>
    <xdr:sp macro="" textlink="">
      <xdr:nvSpPr>
        <xdr:cNvPr id="139" name="テキスト ボックス 138"/>
        <xdr:cNvSpPr txBox="1"/>
      </xdr:nvSpPr>
      <xdr:spPr>
        <a:xfrm>
          <a:off x="3924300" y="625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200395</xdr:rowOff>
    </xdr:from>
    <xdr:to>
      <xdr:col>19</xdr:col>
      <xdr:colOff>38100</xdr:colOff>
      <xdr:row>34</xdr:row>
      <xdr:rowOff>301996</xdr:rowOff>
    </xdr:to>
    <xdr:sp macro="" textlink="">
      <xdr:nvSpPr>
        <xdr:cNvPr id="140" name="楕円 139"/>
        <xdr:cNvSpPr/>
      </xdr:nvSpPr>
      <xdr:spPr bwMode="auto">
        <a:xfrm>
          <a:off x="3556000" y="64678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312172</xdr:rowOff>
    </xdr:from>
    <xdr:ext cx="762000" cy="259045"/>
    <xdr:sp macro="" textlink="">
      <xdr:nvSpPr>
        <xdr:cNvPr id="141" name="テキスト ボックス 140"/>
        <xdr:cNvSpPr txBox="1"/>
      </xdr:nvSpPr>
      <xdr:spPr>
        <a:xfrm>
          <a:off x="3225800" y="623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67578</xdr:rowOff>
    </xdr:from>
    <xdr:to>
      <xdr:col>15</xdr:col>
      <xdr:colOff>101600</xdr:colOff>
      <xdr:row>34</xdr:row>
      <xdr:rowOff>169178</xdr:rowOff>
    </xdr:to>
    <xdr:sp macro="" textlink="">
      <xdr:nvSpPr>
        <xdr:cNvPr id="142" name="楕円 141"/>
        <xdr:cNvSpPr/>
      </xdr:nvSpPr>
      <xdr:spPr bwMode="auto">
        <a:xfrm>
          <a:off x="2857500" y="633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179355</xdr:rowOff>
    </xdr:from>
    <xdr:ext cx="762000" cy="259045"/>
    <xdr:sp macro="" textlink="">
      <xdr:nvSpPr>
        <xdr:cNvPr id="143" name="テキスト ボックス 142"/>
        <xdr:cNvSpPr txBox="1"/>
      </xdr:nvSpPr>
      <xdr:spPr>
        <a:xfrm>
          <a:off x="2527300" y="61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112306</xdr:rowOff>
    </xdr:from>
    <xdr:to>
      <xdr:col>24</xdr:col>
      <xdr:colOff>63500</xdr:colOff>
      <xdr:row>31</xdr:row>
      <xdr:rowOff>148882</xdr:rowOff>
    </xdr:to>
    <xdr:cxnSp macro="">
      <xdr:nvCxnSpPr>
        <xdr:cNvPr id="61" name="直線コネクタ 60"/>
        <xdr:cNvCxnSpPr/>
      </xdr:nvCxnSpPr>
      <xdr:spPr>
        <a:xfrm flipV="1">
          <a:off x="3797300" y="54272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148882</xdr:rowOff>
    </xdr:from>
    <xdr:to>
      <xdr:col>19</xdr:col>
      <xdr:colOff>177800</xdr:colOff>
      <xdr:row>32</xdr:row>
      <xdr:rowOff>136385</xdr:rowOff>
    </xdr:to>
    <xdr:cxnSp macro="">
      <xdr:nvCxnSpPr>
        <xdr:cNvPr id="64" name="直線コネクタ 63"/>
        <xdr:cNvCxnSpPr/>
      </xdr:nvCxnSpPr>
      <xdr:spPr>
        <a:xfrm flipV="1">
          <a:off x="2908300" y="5463832"/>
          <a:ext cx="889000" cy="15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136385</xdr:rowOff>
    </xdr:from>
    <xdr:to>
      <xdr:col>15</xdr:col>
      <xdr:colOff>50800</xdr:colOff>
      <xdr:row>33</xdr:row>
      <xdr:rowOff>17323</xdr:rowOff>
    </xdr:to>
    <xdr:cxnSp macro="">
      <xdr:nvCxnSpPr>
        <xdr:cNvPr id="67" name="直線コネクタ 66"/>
        <xdr:cNvCxnSpPr/>
      </xdr:nvCxnSpPr>
      <xdr:spPr>
        <a:xfrm flipV="1">
          <a:off x="2019300" y="5622785"/>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17323</xdr:rowOff>
    </xdr:from>
    <xdr:to>
      <xdr:col>10</xdr:col>
      <xdr:colOff>114300</xdr:colOff>
      <xdr:row>33</xdr:row>
      <xdr:rowOff>47689</xdr:rowOff>
    </xdr:to>
    <xdr:cxnSp macro="">
      <xdr:nvCxnSpPr>
        <xdr:cNvPr id="70" name="直線コネクタ 69"/>
        <xdr:cNvCxnSpPr/>
      </xdr:nvCxnSpPr>
      <xdr:spPr>
        <a:xfrm flipV="1">
          <a:off x="1130300" y="5675173"/>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61506</xdr:rowOff>
    </xdr:from>
    <xdr:to>
      <xdr:col>24</xdr:col>
      <xdr:colOff>114300</xdr:colOff>
      <xdr:row>31</xdr:row>
      <xdr:rowOff>163106</xdr:rowOff>
    </xdr:to>
    <xdr:sp macro="" textlink="">
      <xdr:nvSpPr>
        <xdr:cNvPr id="80" name="楕円 79"/>
        <xdr:cNvSpPr/>
      </xdr:nvSpPr>
      <xdr:spPr>
        <a:xfrm>
          <a:off x="4584700" y="537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84383</xdr:rowOff>
    </xdr:from>
    <xdr:ext cx="599010" cy="259045"/>
    <xdr:sp macro="" textlink="">
      <xdr:nvSpPr>
        <xdr:cNvPr id="81" name="人件費該当値テキスト"/>
        <xdr:cNvSpPr txBox="1"/>
      </xdr:nvSpPr>
      <xdr:spPr>
        <a:xfrm>
          <a:off x="4686300" y="522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98082</xdr:rowOff>
    </xdr:from>
    <xdr:to>
      <xdr:col>20</xdr:col>
      <xdr:colOff>38100</xdr:colOff>
      <xdr:row>32</xdr:row>
      <xdr:rowOff>28232</xdr:rowOff>
    </xdr:to>
    <xdr:sp macro="" textlink="">
      <xdr:nvSpPr>
        <xdr:cNvPr id="82" name="楕円 81"/>
        <xdr:cNvSpPr/>
      </xdr:nvSpPr>
      <xdr:spPr>
        <a:xfrm>
          <a:off x="3746500" y="54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44759</xdr:rowOff>
    </xdr:from>
    <xdr:ext cx="599010" cy="259045"/>
    <xdr:sp macro="" textlink="">
      <xdr:nvSpPr>
        <xdr:cNvPr id="83" name="テキスト ボックス 82"/>
        <xdr:cNvSpPr txBox="1"/>
      </xdr:nvSpPr>
      <xdr:spPr>
        <a:xfrm>
          <a:off x="3497795" y="5188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85585</xdr:rowOff>
    </xdr:from>
    <xdr:to>
      <xdr:col>15</xdr:col>
      <xdr:colOff>101600</xdr:colOff>
      <xdr:row>33</xdr:row>
      <xdr:rowOff>15735</xdr:rowOff>
    </xdr:to>
    <xdr:sp macro="" textlink="">
      <xdr:nvSpPr>
        <xdr:cNvPr id="84" name="楕円 83"/>
        <xdr:cNvSpPr/>
      </xdr:nvSpPr>
      <xdr:spPr>
        <a:xfrm>
          <a:off x="2857500" y="55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32262</xdr:rowOff>
    </xdr:from>
    <xdr:ext cx="534377" cy="259045"/>
    <xdr:sp macro="" textlink="">
      <xdr:nvSpPr>
        <xdr:cNvPr id="85" name="テキスト ボックス 84"/>
        <xdr:cNvSpPr txBox="1"/>
      </xdr:nvSpPr>
      <xdr:spPr>
        <a:xfrm>
          <a:off x="2641111" y="53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137973</xdr:rowOff>
    </xdr:from>
    <xdr:to>
      <xdr:col>10</xdr:col>
      <xdr:colOff>165100</xdr:colOff>
      <xdr:row>33</xdr:row>
      <xdr:rowOff>68123</xdr:rowOff>
    </xdr:to>
    <xdr:sp macro="" textlink="">
      <xdr:nvSpPr>
        <xdr:cNvPr id="86" name="楕円 85"/>
        <xdr:cNvSpPr/>
      </xdr:nvSpPr>
      <xdr:spPr>
        <a:xfrm>
          <a:off x="1968500" y="56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84650</xdr:rowOff>
    </xdr:from>
    <xdr:ext cx="534377" cy="259045"/>
    <xdr:sp macro="" textlink="">
      <xdr:nvSpPr>
        <xdr:cNvPr id="87" name="テキスト ボックス 86"/>
        <xdr:cNvSpPr txBox="1"/>
      </xdr:nvSpPr>
      <xdr:spPr>
        <a:xfrm>
          <a:off x="1752111" y="53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168339</xdr:rowOff>
    </xdr:from>
    <xdr:to>
      <xdr:col>6</xdr:col>
      <xdr:colOff>38100</xdr:colOff>
      <xdr:row>33</xdr:row>
      <xdr:rowOff>98489</xdr:rowOff>
    </xdr:to>
    <xdr:sp macro="" textlink="">
      <xdr:nvSpPr>
        <xdr:cNvPr id="88" name="楕円 87"/>
        <xdr:cNvSpPr/>
      </xdr:nvSpPr>
      <xdr:spPr>
        <a:xfrm>
          <a:off x="1079500" y="56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115016</xdr:rowOff>
    </xdr:from>
    <xdr:ext cx="534377" cy="259045"/>
    <xdr:sp macro="" textlink="">
      <xdr:nvSpPr>
        <xdr:cNvPr id="89" name="テキスト ボックス 88"/>
        <xdr:cNvSpPr txBox="1"/>
      </xdr:nvSpPr>
      <xdr:spPr>
        <a:xfrm>
          <a:off x="863111" y="54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25565</xdr:rowOff>
    </xdr:from>
    <xdr:to>
      <xdr:col>24</xdr:col>
      <xdr:colOff>63500</xdr:colOff>
      <xdr:row>53</xdr:row>
      <xdr:rowOff>98222</xdr:rowOff>
    </xdr:to>
    <xdr:cxnSp macro="">
      <xdr:nvCxnSpPr>
        <xdr:cNvPr id="119" name="直線コネクタ 118"/>
        <xdr:cNvCxnSpPr/>
      </xdr:nvCxnSpPr>
      <xdr:spPr>
        <a:xfrm>
          <a:off x="3797300" y="9112415"/>
          <a:ext cx="8382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25565</xdr:rowOff>
    </xdr:from>
    <xdr:to>
      <xdr:col>19</xdr:col>
      <xdr:colOff>177800</xdr:colOff>
      <xdr:row>54</xdr:row>
      <xdr:rowOff>24778</xdr:rowOff>
    </xdr:to>
    <xdr:cxnSp macro="">
      <xdr:nvCxnSpPr>
        <xdr:cNvPr id="122" name="直線コネクタ 121"/>
        <xdr:cNvCxnSpPr/>
      </xdr:nvCxnSpPr>
      <xdr:spPr>
        <a:xfrm flipV="1">
          <a:off x="2908300" y="9112415"/>
          <a:ext cx="889000" cy="17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24778</xdr:rowOff>
    </xdr:from>
    <xdr:to>
      <xdr:col>15</xdr:col>
      <xdr:colOff>50800</xdr:colOff>
      <xdr:row>54</xdr:row>
      <xdr:rowOff>92875</xdr:rowOff>
    </xdr:to>
    <xdr:cxnSp macro="">
      <xdr:nvCxnSpPr>
        <xdr:cNvPr id="125" name="直線コネクタ 124"/>
        <xdr:cNvCxnSpPr/>
      </xdr:nvCxnSpPr>
      <xdr:spPr>
        <a:xfrm flipV="1">
          <a:off x="2019300" y="9283078"/>
          <a:ext cx="889000" cy="6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80314</xdr:rowOff>
    </xdr:from>
    <xdr:to>
      <xdr:col>10</xdr:col>
      <xdr:colOff>114300</xdr:colOff>
      <xdr:row>54</xdr:row>
      <xdr:rowOff>92875</xdr:rowOff>
    </xdr:to>
    <xdr:cxnSp macro="">
      <xdr:nvCxnSpPr>
        <xdr:cNvPr id="128" name="直線コネクタ 127"/>
        <xdr:cNvCxnSpPr/>
      </xdr:nvCxnSpPr>
      <xdr:spPr>
        <a:xfrm>
          <a:off x="1130300" y="9338614"/>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47422</xdr:rowOff>
    </xdr:from>
    <xdr:to>
      <xdr:col>24</xdr:col>
      <xdr:colOff>114300</xdr:colOff>
      <xdr:row>53</xdr:row>
      <xdr:rowOff>149022</xdr:rowOff>
    </xdr:to>
    <xdr:sp macro="" textlink="">
      <xdr:nvSpPr>
        <xdr:cNvPr id="138" name="楕円 137"/>
        <xdr:cNvSpPr/>
      </xdr:nvSpPr>
      <xdr:spPr>
        <a:xfrm>
          <a:off x="4584700" y="913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70299</xdr:rowOff>
    </xdr:from>
    <xdr:ext cx="599010" cy="259045"/>
    <xdr:sp macro="" textlink="">
      <xdr:nvSpPr>
        <xdr:cNvPr id="139" name="物件費該当値テキスト"/>
        <xdr:cNvSpPr txBox="1"/>
      </xdr:nvSpPr>
      <xdr:spPr>
        <a:xfrm>
          <a:off x="4686300" y="898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146215</xdr:rowOff>
    </xdr:from>
    <xdr:to>
      <xdr:col>20</xdr:col>
      <xdr:colOff>38100</xdr:colOff>
      <xdr:row>53</xdr:row>
      <xdr:rowOff>76365</xdr:rowOff>
    </xdr:to>
    <xdr:sp macro="" textlink="">
      <xdr:nvSpPr>
        <xdr:cNvPr id="140" name="楕円 139"/>
        <xdr:cNvSpPr/>
      </xdr:nvSpPr>
      <xdr:spPr>
        <a:xfrm>
          <a:off x="3746500" y="90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92892</xdr:rowOff>
    </xdr:from>
    <xdr:ext cx="599010" cy="259045"/>
    <xdr:sp macro="" textlink="">
      <xdr:nvSpPr>
        <xdr:cNvPr id="141" name="テキスト ボックス 140"/>
        <xdr:cNvSpPr txBox="1"/>
      </xdr:nvSpPr>
      <xdr:spPr>
        <a:xfrm>
          <a:off x="3497795" y="883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145428</xdr:rowOff>
    </xdr:from>
    <xdr:to>
      <xdr:col>15</xdr:col>
      <xdr:colOff>101600</xdr:colOff>
      <xdr:row>54</xdr:row>
      <xdr:rowOff>75578</xdr:rowOff>
    </xdr:to>
    <xdr:sp macro="" textlink="">
      <xdr:nvSpPr>
        <xdr:cNvPr id="142" name="楕円 141"/>
        <xdr:cNvSpPr/>
      </xdr:nvSpPr>
      <xdr:spPr>
        <a:xfrm>
          <a:off x="2857500" y="92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92105</xdr:rowOff>
    </xdr:from>
    <xdr:ext cx="534377" cy="259045"/>
    <xdr:sp macro="" textlink="">
      <xdr:nvSpPr>
        <xdr:cNvPr id="143" name="テキスト ボックス 142"/>
        <xdr:cNvSpPr txBox="1"/>
      </xdr:nvSpPr>
      <xdr:spPr>
        <a:xfrm>
          <a:off x="2641111" y="900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42075</xdr:rowOff>
    </xdr:from>
    <xdr:to>
      <xdr:col>10</xdr:col>
      <xdr:colOff>165100</xdr:colOff>
      <xdr:row>54</xdr:row>
      <xdr:rowOff>143675</xdr:rowOff>
    </xdr:to>
    <xdr:sp macro="" textlink="">
      <xdr:nvSpPr>
        <xdr:cNvPr id="144" name="楕円 143"/>
        <xdr:cNvSpPr/>
      </xdr:nvSpPr>
      <xdr:spPr>
        <a:xfrm>
          <a:off x="1968500" y="93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160202</xdr:rowOff>
    </xdr:from>
    <xdr:ext cx="534377" cy="259045"/>
    <xdr:sp macro="" textlink="">
      <xdr:nvSpPr>
        <xdr:cNvPr id="145" name="テキスト ボックス 144"/>
        <xdr:cNvSpPr txBox="1"/>
      </xdr:nvSpPr>
      <xdr:spPr>
        <a:xfrm>
          <a:off x="1752111" y="90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29514</xdr:rowOff>
    </xdr:from>
    <xdr:to>
      <xdr:col>6</xdr:col>
      <xdr:colOff>38100</xdr:colOff>
      <xdr:row>54</xdr:row>
      <xdr:rowOff>131114</xdr:rowOff>
    </xdr:to>
    <xdr:sp macro="" textlink="">
      <xdr:nvSpPr>
        <xdr:cNvPr id="146" name="楕円 145"/>
        <xdr:cNvSpPr/>
      </xdr:nvSpPr>
      <xdr:spPr>
        <a:xfrm>
          <a:off x="1079500" y="92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147641</xdr:rowOff>
    </xdr:from>
    <xdr:ext cx="534377" cy="259045"/>
    <xdr:sp macro="" textlink="">
      <xdr:nvSpPr>
        <xdr:cNvPr id="147" name="テキスト ボックス 146"/>
        <xdr:cNvSpPr txBox="1"/>
      </xdr:nvSpPr>
      <xdr:spPr>
        <a:xfrm>
          <a:off x="863111" y="9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108708</xdr:rowOff>
    </xdr:from>
    <xdr:to>
      <xdr:col>24</xdr:col>
      <xdr:colOff>63500</xdr:colOff>
      <xdr:row>78</xdr:row>
      <xdr:rowOff>146493</xdr:rowOff>
    </xdr:to>
    <xdr:cxnSp macro="">
      <xdr:nvCxnSpPr>
        <xdr:cNvPr id="178" name="直線コネクタ 177"/>
        <xdr:cNvCxnSpPr/>
      </xdr:nvCxnSpPr>
      <xdr:spPr>
        <a:xfrm>
          <a:off x="3797300" y="13481808"/>
          <a:ext cx="8382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49240</xdr:rowOff>
    </xdr:from>
    <xdr:to>
      <xdr:col>19</xdr:col>
      <xdr:colOff>177800</xdr:colOff>
      <xdr:row>78</xdr:row>
      <xdr:rowOff>108708</xdr:rowOff>
    </xdr:to>
    <xdr:cxnSp macro="">
      <xdr:nvCxnSpPr>
        <xdr:cNvPr id="181" name="直線コネクタ 180"/>
        <xdr:cNvCxnSpPr/>
      </xdr:nvCxnSpPr>
      <xdr:spPr>
        <a:xfrm>
          <a:off x="2908300" y="13422340"/>
          <a:ext cx="889000" cy="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152922</xdr:rowOff>
    </xdr:from>
    <xdr:ext cx="469744" cy="259045"/>
    <xdr:sp macro="" textlink="">
      <xdr:nvSpPr>
        <xdr:cNvPr id="183" name="テキスト ボックス 182"/>
        <xdr:cNvSpPr txBox="1"/>
      </xdr:nvSpPr>
      <xdr:spPr>
        <a:xfrm>
          <a:off x="3562428" y="1352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49240</xdr:rowOff>
    </xdr:from>
    <xdr:to>
      <xdr:col>15</xdr:col>
      <xdr:colOff>50800</xdr:colOff>
      <xdr:row>78</xdr:row>
      <xdr:rowOff>146983</xdr:rowOff>
    </xdr:to>
    <xdr:cxnSp macro="">
      <xdr:nvCxnSpPr>
        <xdr:cNvPr id="184" name="直線コネクタ 183"/>
        <xdr:cNvCxnSpPr/>
      </xdr:nvCxnSpPr>
      <xdr:spPr>
        <a:xfrm flipV="1">
          <a:off x="2019300" y="13422340"/>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13769</xdr:rowOff>
    </xdr:from>
    <xdr:ext cx="469744" cy="259045"/>
    <xdr:sp macro="" textlink="">
      <xdr:nvSpPr>
        <xdr:cNvPr id="186" name="テキスト ボックス 185"/>
        <xdr:cNvSpPr txBox="1"/>
      </xdr:nvSpPr>
      <xdr:spPr>
        <a:xfrm>
          <a:off x="2673428" y="1355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133463</xdr:rowOff>
    </xdr:from>
    <xdr:to>
      <xdr:col>10</xdr:col>
      <xdr:colOff>114300</xdr:colOff>
      <xdr:row>78</xdr:row>
      <xdr:rowOff>146983</xdr:rowOff>
    </xdr:to>
    <xdr:cxnSp macro="">
      <xdr:nvCxnSpPr>
        <xdr:cNvPr id="187" name="直線コネクタ 186"/>
        <xdr:cNvCxnSpPr/>
      </xdr:nvCxnSpPr>
      <xdr:spPr>
        <a:xfrm>
          <a:off x="1130300" y="1350656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95693</xdr:rowOff>
    </xdr:from>
    <xdr:to>
      <xdr:col>24</xdr:col>
      <xdr:colOff>114300</xdr:colOff>
      <xdr:row>79</xdr:row>
      <xdr:rowOff>25843</xdr:rowOff>
    </xdr:to>
    <xdr:sp macro="" textlink="">
      <xdr:nvSpPr>
        <xdr:cNvPr id="197" name="楕円 196"/>
        <xdr:cNvSpPr/>
      </xdr:nvSpPr>
      <xdr:spPr>
        <a:xfrm>
          <a:off x="4584700" y="134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57908</xdr:rowOff>
    </xdr:from>
    <xdr:to>
      <xdr:col>20</xdr:col>
      <xdr:colOff>38100</xdr:colOff>
      <xdr:row>78</xdr:row>
      <xdr:rowOff>159508</xdr:rowOff>
    </xdr:to>
    <xdr:sp macro="" textlink="">
      <xdr:nvSpPr>
        <xdr:cNvPr id="199" name="楕円 198"/>
        <xdr:cNvSpPr/>
      </xdr:nvSpPr>
      <xdr:spPr>
        <a:xfrm>
          <a:off x="37465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4585</xdr:rowOff>
    </xdr:from>
    <xdr:ext cx="469744" cy="259045"/>
    <xdr:sp macro="" textlink="">
      <xdr:nvSpPr>
        <xdr:cNvPr id="200" name="テキスト ボックス 199"/>
        <xdr:cNvSpPr txBox="1"/>
      </xdr:nvSpPr>
      <xdr:spPr>
        <a:xfrm>
          <a:off x="3562428" y="1320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169890</xdr:rowOff>
    </xdr:from>
    <xdr:to>
      <xdr:col>15</xdr:col>
      <xdr:colOff>101600</xdr:colOff>
      <xdr:row>78</xdr:row>
      <xdr:rowOff>100040</xdr:rowOff>
    </xdr:to>
    <xdr:sp macro="" textlink="">
      <xdr:nvSpPr>
        <xdr:cNvPr id="201" name="楕円 200"/>
        <xdr:cNvSpPr/>
      </xdr:nvSpPr>
      <xdr:spPr>
        <a:xfrm>
          <a:off x="2857500" y="133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116567</xdr:rowOff>
    </xdr:from>
    <xdr:ext cx="469744" cy="259045"/>
    <xdr:sp macro="" textlink="">
      <xdr:nvSpPr>
        <xdr:cNvPr id="202" name="テキスト ボックス 201"/>
        <xdr:cNvSpPr txBox="1"/>
      </xdr:nvSpPr>
      <xdr:spPr>
        <a:xfrm>
          <a:off x="2673428" y="131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96183</xdr:rowOff>
    </xdr:from>
    <xdr:to>
      <xdr:col>10</xdr:col>
      <xdr:colOff>165100</xdr:colOff>
      <xdr:row>79</xdr:row>
      <xdr:rowOff>26333</xdr:rowOff>
    </xdr:to>
    <xdr:sp macro="" textlink="">
      <xdr:nvSpPr>
        <xdr:cNvPr id="203" name="楕円 202"/>
        <xdr:cNvSpPr/>
      </xdr:nvSpPr>
      <xdr:spPr>
        <a:xfrm>
          <a:off x="1968500" y="13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17460</xdr:rowOff>
    </xdr:from>
    <xdr:ext cx="469744" cy="259045"/>
    <xdr:sp macro="" textlink="">
      <xdr:nvSpPr>
        <xdr:cNvPr id="204" name="テキスト ボックス 203"/>
        <xdr:cNvSpPr txBox="1"/>
      </xdr:nvSpPr>
      <xdr:spPr>
        <a:xfrm>
          <a:off x="1784428" y="135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82663</xdr:rowOff>
    </xdr:from>
    <xdr:to>
      <xdr:col>6</xdr:col>
      <xdr:colOff>38100</xdr:colOff>
      <xdr:row>79</xdr:row>
      <xdr:rowOff>12813</xdr:rowOff>
    </xdr:to>
    <xdr:sp macro="" textlink="">
      <xdr:nvSpPr>
        <xdr:cNvPr id="205" name="楕円 204"/>
        <xdr:cNvSpPr/>
      </xdr:nvSpPr>
      <xdr:spPr>
        <a:xfrm>
          <a:off x="1079500" y="1345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3940</xdr:rowOff>
    </xdr:from>
    <xdr:ext cx="469744" cy="259045"/>
    <xdr:sp macro="" textlink="">
      <xdr:nvSpPr>
        <xdr:cNvPr id="206" name="テキスト ボックス 205"/>
        <xdr:cNvSpPr txBox="1"/>
      </xdr:nvSpPr>
      <xdr:spPr>
        <a:xfrm>
          <a:off x="895428" y="1354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60322</xdr:rowOff>
    </xdr:from>
    <xdr:to>
      <xdr:col>24</xdr:col>
      <xdr:colOff>63500</xdr:colOff>
      <xdr:row>97</xdr:row>
      <xdr:rowOff>39312</xdr:rowOff>
    </xdr:to>
    <xdr:cxnSp macro="">
      <xdr:nvCxnSpPr>
        <xdr:cNvPr id="238" name="直線コネクタ 237"/>
        <xdr:cNvCxnSpPr/>
      </xdr:nvCxnSpPr>
      <xdr:spPr>
        <a:xfrm flipV="1">
          <a:off x="3797300" y="16348072"/>
          <a:ext cx="838200" cy="32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159562</xdr:rowOff>
    </xdr:from>
    <xdr:ext cx="599010" cy="259045"/>
    <xdr:sp macro="" textlink="">
      <xdr:nvSpPr>
        <xdr:cNvPr id="239" name="扶助費平均値テキスト"/>
        <xdr:cNvSpPr txBox="1"/>
      </xdr:nvSpPr>
      <xdr:spPr>
        <a:xfrm>
          <a:off x="4686300" y="16275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36993</xdr:rowOff>
    </xdr:from>
    <xdr:to>
      <xdr:col>19</xdr:col>
      <xdr:colOff>177800</xdr:colOff>
      <xdr:row>97</xdr:row>
      <xdr:rowOff>39312</xdr:rowOff>
    </xdr:to>
    <xdr:cxnSp macro="">
      <xdr:nvCxnSpPr>
        <xdr:cNvPr id="241" name="直線コネクタ 240"/>
        <xdr:cNvCxnSpPr/>
      </xdr:nvCxnSpPr>
      <xdr:spPr>
        <a:xfrm>
          <a:off x="2908300" y="16667643"/>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36993</xdr:rowOff>
    </xdr:from>
    <xdr:to>
      <xdr:col>15</xdr:col>
      <xdr:colOff>50800</xdr:colOff>
      <xdr:row>97</xdr:row>
      <xdr:rowOff>135748</xdr:rowOff>
    </xdr:to>
    <xdr:cxnSp macro="">
      <xdr:nvCxnSpPr>
        <xdr:cNvPr id="244" name="直線コネクタ 243"/>
        <xdr:cNvCxnSpPr/>
      </xdr:nvCxnSpPr>
      <xdr:spPr>
        <a:xfrm flipV="1">
          <a:off x="2019300" y="16667643"/>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135748</xdr:rowOff>
    </xdr:from>
    <xdr:to>
      <xdr:col>10</xdr:col>
      <xdr:colOff>114300</xdr:colOff>
      <xdr:row>97</xdr:row>
      <xdr:rowOff>163485</xdr:rowOff>
    </xdr:to>
    <xdr:cxnSp macro="">
      <xdr:nvCxnSpPr>
        <xdr:cNvPr id="247" name="直線コネクタ 246"/>
        <xdr:cNvCxnSpPr/>
      </xdr:nvCxnSpPr>
      <xdr:spPr>
        <a:xfrm flipV="1">
          <a:off x="1130300" y="1676639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9522</xdr:rowOff>
    </xdr:from>
    <xdr:to>
      <xdr:col>24</xdr:col>
      <xdr:colOff>114300</xdr:colOff>
      <xdr:row>95</xdr:row>
      <xdr:rowOff>111122</xdr:rowOff>
    </xdr:to>
    <xdr:sp macro="" textlink="">
      <xdr:nvSpPr>
        <xdr:cNvPr id="257" name="楕円 256"/>
        <xdr:cNvSpPr/>
      </xdr:nvSpPr>
      <xdr:spPr>
        <a:xfrm>
          <a:off x="4584700" y="162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32399</xdr:rowOff>
    </xdr:from>
    <xdr:ext cx="599010" cy="259045"/>
    <xdr:sp macro="" textlink="">
      <xdr:nvSpPr>
        <xdr:cNvPr id="258" name="扶助費該当値テキスト"/>
        <xdr:cNvSpPr txBox="1"/>
      </xdr:nvSpPr>
      <xdr:spPr>
        <a:xfrm>
          <a:off x="4686300" y="1614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159962</xdr:rowOff>
    </xdr:from>
    <xdr:to>
      <xdr:col>20</xdr:col>
      <xdr:colOff>38100</xdr:colOff>
      <xdr:row>97</xdr:row>
      <xdr:rowOff>90112</xdr:rowOff>
    </xdr:to>
    <xdr:sp macro="" textlink="">
      <xdr:nvSpPr>
        <xdr:cNvPr id="259" name="楕円 258"/>
        <xdr:cNvSpPr/>
      </xdr:nvSpPr>
      <xdr:spPr>
        <a:xfrm>
          <a:off x="3746500" y="166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106639</xdr:rowOff>
    </xdr:from>
    <xdr:ext cx="534377" cy="259045"/>
    <xdr:sp macro="" textlink="">
      <xdr:nvSpPr>
        <xdr:cNvPr id="260" name="テキスト ボックス 259"/>
        <xdr:cNvSpPr txBox="1"/>
      </xdr:nvSpPr>
      <xdr:spPr>
        <a:xfrm>
          <a:off x="3530111" y="1639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157643</xdr:rowOff>
    </xdr:from>
    <xdr:to>
      <xdr:col>15</xdr:col>
      <xdr:colOff>101600</xdr:colOff>
      <xdr:row>97</xdr:row>
      <xdr:rowOff>87793</xdr:rowOff>
    </xdr:to>
    <xdr:sp macro="" textlink="">
      <xdr:nvSpPr>
        <xdr:cNvPr id="261" name="楕円 260"/>
        <xdr:cNvSpPr/>
      </xdr:nvSpPr>
      <xdr:spPr>
        <a:xfrm>
          <a:off x="2857500" y="166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104320</xdr:rowOff>
    </xdr:from>
    <xdr:ext cx="534377" cy="259045"/>
    <xdr:sp macro="" textlink="">
      <xdr:nvSpPr>
        <xdr:cNvPr id="262" name="テキスト ボックス 261"/>
        <xdr:cNvSpPr txBox="1"/>
      </xdr:nvSpPr>
      <xdr:spPr>
        <a:xfrm>
          <a:off x="2641111" y="163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84948</xdr:rowOff>
    </xdr:from>
    <xdr:to>
      <xdr:col>10</xdr:col>
      <xdr:colOff>165100</xdr:colOff>
      <xdr:row>98</xdr:row>
      <xdr:rowOff>15098</xdr:rowOff>
    </xdr:to>
    <xdr:sp macro="" textlink="">
      <xdr:nvSpPr>
        <xdr:cNvPr id="263" name="楕円 262"/>
        <xdr:cNvSpPr/>
      </xdr:nvSpPr>
      <xdr:spPr>
        <a:xfrm>
          <a:off x="1968500" y="167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31625</xdr:rowOff>
    </xdr:from>
    <xdr:ext cx="534377" cy="259045"/>
    <xdr:sp macro="" textlink="">
      <xdr:nvSpPr>
        <xdr:cNvPr id="264" name="テキスト ボックス 263"/>
        <xdr:cNvSpPr txBox="1"/>
      </xdr:nvSpPr>
      <xdr:spPr>
        <a:xfrm>
          <a:off x="1752111" y="1649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112685</xdr:rowOff>
    </xdr:from>
    <xdr:to>
      <xdr:col>6</xdr:col>
      <xdr:colOff>38100</xdr:colOff>
      <xdr:row>98</xdr:row>
      <xdr:rowOff>42835</xdr:rowOff>
    </xdr:to>
    <xdr:sp macro="" textlink="">
      <xdr:nvSpPr>
        <xdr:cNvPr id="265" name="楕円 264"/>
        <xdr:cNvSpPr/>
      </xdr:nvSpPr>
      <xdr:spPr>
        <a:xfrm>
          <a:off x="1079500" y="1674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59362</xdr:rowOff>
    </xdr:from>
    <xdr:ext cx="534377" cy="259045"/>
    <xdr:sp macro="" textlink="">
      <xdr:nvSpPr>
        <xdr:cNvPr id="266" name="テキスト ボックス 265"/>
        <xdr:cNvSpPr txBox="1"/>
      </xdr:nvSpPr>
      <xdr:spPr>
        <a:xfrm>
          <a:off x="863111" y="165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51849</xdr:rowOff>
    </xdr:from>
    <xdr:to>
      <xdr:col>54</xdr:col>
      <xdr:colOff>189865</xdr:colOff>
      <xdr:row>38</xdr:row>
      <xdr:rowOff>66333</xdr:rowOff>
    </xdr:to>
    <xdr:cxnSp macro="">
      <xdr:nvCxnSpPr>
        <xdr:cNvPr id="288" name="直線コネクタ 287"/>
        <xdr:cNvCxnSpPr/>
      </xdr:nvCxnSpPr>
      <xdr:spPr>
        <a:xfrm flipV="1">
          <a:off x="10475595" y="6052599"/>
          <a:ext cx="1270" cy="52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70160</xdr:rowOff>
    </xdr:from>
    <xdr:ext cx="534377" cy="259045"/>
    <xdr:sp macro="" textlink="">
      <xdr:nvSpPr>
        <xdr:cNvPr id="289" name="補助費等最小値テキスト"/>
        <xdr:cNvSpPr txBox="1"/>
      </xdr:nvSpPr>
      <xdr:spPr>
        <a:xfrm>
          <a:off x="10528300" y="6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66333</xdr:rowOff>
    </xdr:from>
    <xdr:to>
      <xdr:col>55</xdr:col>
      <xdr:colOff>88900</xdr:colOff>
      <xdr:row>38</xdr:row>
      <xdr:rowOff>66333</xdr:rowOff>
    </xdr:to>
    <xdr:cxnSp macro="">
      <xdr:nvCxnSpPr>
        <xdr:cNvPr id="290" name="直線コネクタ 289"/>
        <xdr:cNvCxnSpPr/>
      </xdr:nvCxnSpPr>
      <xdr:spPr>
        <a:xfrm>
          <a:off x="10388600" y="6581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169976</xdr:rowOff>
    </xdr:from>
    <xdr:ext cx="599010" cy="259045"/>
    <xdr:sp macro="" textlink="">
      <xdr:nvSpPr>
        <xdr:cNvPr id="291" name="補助費等最大値テキスト"/>
        <xdr:cNvSpPr txBox="1"/>
      </xdr:nvSpPr>
      <xdr:spPr>
        <a:xfrm>
          <a:off x="10528300" y="582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51849</xdr:rowOff>
    </xdr:from>
    <xdr:to>
      <xdr:col>55</xdr:col>
      <xdr:colOff>88900</xdr:colOff>
      <xdr:row>35</xdr:row>
      <xdr:rowOff>51849</xdr:rowOff>
    </xdr:to>
    <xdr:cxnSp macro="">
      <xdr:nvCxnSpPr>
        <xdr:cNvPr id="292" name="直線コネクタ 291"/>
        <xdr:cNvCxnSpPr/>
      </xdr:nvCxnSpPr>
      <xdr:spPr>
        <a:xfrm>
          <a:off x="10388600" y="605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108176</xdr:rowOff>
    </xdr:from>
    <xdr:to>
      <xdr:col>55</xdr:col>
      <xdr:colOff>0</xdr:colOff>
      <xdr:row>36</xdr:row>
      <xdr:rowOff>82317</xdr:rowOff>
    </xdr:to>
    <xdr:cxnSp macro="">
      <xdr:nvCxnSpPr>
        <xdr:cNvPr id="293" name="直線コネクタ 292"/>
        <xdr:cNvCxnSpPr/>
      </xdr:nvCxnSpPr>
      <xdr:spPr>
        <a:xfrm>
          <a:off x="9639300" y="5594576"/>
          <a:ext cx="838200" cy="65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2011</xdr:rowOff>
    </xdr:from>
    <xdr:ext cx="534377" cy="259045"/>
    <xdr:sp macro="" textlink="">
      <xdr:nvSpPr>
        <xdr:cNvPr id="294" name="補助費等平均値テキスト"/>
        <xdr:cNvSpPr txBox="1"/>
      </xdr:nvSpPr>
      <xdr:spPr>
        <a:xfrm>
          <a:off x="10528300" y="634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23584</xdr:rowOff>
    </xdr:from>
    <xdr:to>
      <xdr:col>55</xdr:col>
      <xdr:colOff>50800</xdr:colOff>
      <xdr:row>37</xdr:row>
      <xdr:rowOff>125184</xdr:rowOff>
    </xdr:to>
    <xdr:sp macro="" textlink="">
      <xdr:nvSpPr>
        <xdr:cNvPr id="295" name="フローチャート: 判断 294"/>
        <xdr:cNvSpPr/>
      </xdr:nvSpPr>
      <xdr:spPr>
        <a:xfrm>
          <a:off x="104267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108176</xdr:rowOff>
    </xdr:from>
    <xdr:to>
      <xdr:col>50</xdr:col>
      <xdr:colOff>114300</xdr:colOff>
      <xdr:row>35</xdr:row>
      <xdr:rowOff>126130</xdr:rowOff>
    </xdr:to>
    <xdr:cxnSp macro="">
      <xdr:nvCxnSpPr>
        <xdr:cNvPr id="296" name="直線コネクタ 295"/>
        <xdr:cNvCxnSpPr/>
      </xdr:nvCxnSpPr>
      <xdr:spPr>
        <a:xfrm flipV="1">
          <a:off x="8750300" y="5594576"/>
          <a:ext cx="889000" cy="5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32129</xdr:rowOff>
    </xdr:from>
    <xdr:to>
      <xdr:col>50</xdr:col>
      <xdr:colOff>165100</xdr:colOff>
      <xdr:row>34</xdr:row>
      <xdr:rowOff>133729</xdr:rowOff>
    </xdr:to>
    <xdr:sp macro="" textlink="">
      <xdr:nvSpPr>
        <xdr:cNvPr id="297" name="フローチャート: 判断 296"/>
        <xdr:cNvSpPr/>
      </xdr:nvSpPr>
      <xdr:spPr>
        <a:xfrm>
          <a:off x="95885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124856</xdr:rowOff>
    </xdr:from>
    <xdr:ext cx="599010" cy="259045"/>
    <xdr:sp macro="" textlink="">
      <xdr:nvSpPr>
        <xdr:cNvPr id="298" name="テキスト ボックス 297"/>
        <xdr:cNvSpPr txBox="1"/>
      </xdr:nvSpPr>
      <xdr:spPr>
        <a:xfrm>
          <a:off x="9339795" y="595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126130</xdr:rowOff>
    </xdr:from>
    <xdr:to>
      <xdr:col>45</xdr:col>
      <xdr:colOff>177800</xdr:colOff>
      <xdr:row>36</xdr:row>
      <xdr:rowOff>80671</xdr:rowOff>
    </xdr:to>
    <xdr:cxnSp macro="">
      <xdr:nvCxnSpPr>
        <xdr:cNvPr id="299" name="直線コネクタ 298"/>
        <xdr:cNvCxnSpPr/>
      </xdr:nvCxnSpPr>
      <xdr:spPr>
        <a:xfrm flipV="1">
          <a:off x="7861300" y="6126880"/>
          <a:ext cx="889000" cy="1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34644</xdr:rowOff>
    </xdr:from>
    <xdr:to>
      <xdr:col>46</xdr:col>
      <xdr:colOff>38100</xdr:colOff>
      <xdr:row>37</xdr:row>
      <xdr:rowOff>136244</xdr:rowOff>
    </xdr:to>
    <xdr:sp macro="" textlink="">
      <xdr:nvSpPr>
        <xdr:cNvPr id="300" name="フローチャート: 判断 299"/>
        <xdr:cNvSpPr/>
      </xdr:nvSpPr>
      <xdr:spPr>
        <a:xfrm>
          <a:off x="8699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127371</xdr:rowOff>
    </xdr:from>
    <xdr:ext cx="534377" cy="259045"/>
    <xdr:sp macro="" textlink="">
      <xdr:nvSpPr>
        <xdr:cNvPr id="301" name="テキスト ボックス 300"/>
        <xdr:cNvSpPr txBox="1"/>
      </xdr:nvSpPr>
      <xdr:spPr>
        <a:xfrm>
          <a:off x="8483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21852</xdr:rowOff>
    </xdr:from>
    <xdr:to>
      <xdr:col>41</xdr:col>
      <xdr:colOff>50800</xdr:colOff>
      <xdr:row>36</xdr:row>
      <xdr:rowOff>80671</xdr:rowOff>
    </xdr:to>
    <xdr:cxnSp macro="">
      <xdr:nvCxnSpPr>
        <xdr:cNvPr id="302" name="直線コネクタ 301"/>
        <xdr:cNvCxnSpPr/>
      </xdr:nvCxnSpPr>
      <xdr:spPr>
        <a:xfrm>
          <a:off x="6972300" y="6194052"/>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53494</xdr:rowOff>
    </xdr:from>
    <xdr:to>
      <xdr:col>41</xdr:col>
      <xdr:colOff>101600</xdr:colOff>
      <xdr:row>37</xdr:row>
      <xdr:rowOff>155094</xdr:rowOff>
    </xdr:to>
    <xdr:sp macro="" textlink="">
      <xdr:nvSpPr>
        <xdr:cNvPr id="303" name="フローチャート: 判断 302"/>
        <xdr:cNvSpPr/>
      </xdr:nvSpPr>
      <xdr:spPr>
        <a:xfrm>
          <a:off x="7810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146221</xdr:rowOff>
    </xdr:from>
    <xdr:ext cx="534377" cy="259045"/>
    <xdr:sp macro="" textlink="">
      <xdr:nvSpPr>
        <xdr:cNvPr id="304" name="テキスト ボックス 303"/>
        <xdr:cNvSpPr txBox="1"/>
      </xdr:nvSpPr>
      <xdr:spPr>
        <a:xfrm>
          <a:off x="7594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59662</xdr:rowOff>
    </xdr:from>
    <xdr:to>
      <xdr:col>36</xdr:col>
      <xdr:colOff>165100</xdr:colOff>
      <xdr:row>37</xdr:row>
      <xdr:rowOff>161262</xdr:rowOff>
    </xdr:to>
    <xdr:sp macro="" textlink="">
      <xdr:nvSpPr>
        <xdr:cNvPr id="305" name="フローチャート: 判断 304"/>
        <xdr:cNvSpPr/>
      </xdr:nvSpPr>
      <xdr:spPr>
        <a:xfrm>
          <a:off x="6921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152389</xdr:rowOff>
    </xdr:from>
    <xdr:ext cx="534377" cy="259045"/>
    <xdr:sp macro="" textlink="">
      <xdr:nvSpPr>
        <xdr:cNvPr id="306" name="テキスト ボックス 305"/>
        <xdr:cNvSpPr txBox="1"/>
      </xdr:nvSpPr>
      <xdr:spPr>
        <a:xfrm>
          <a:off x="6705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31517</xdr:rowOff>
    </xdr:from>
    <xdr:to>
      <xdr:col>55</xdr:col>
      <xdr:colOff>50800</xdr:colOff>
      <xdr:row>36</xdr:row>
      <xdr:rowOff>133117</xdr:rowOff>
    </xdr:to>
    <xdr:sp macro="" textlink="">
      <xdr:nvSpPr>
        <xdr:cNvPr id="312" name="楕円 311"/>
        <xdr:cNvSpPr/>
      </xdr:nvSpPr>
      <xdr:spPr>
        <a:xfrm>
          <a:off x="104267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54394</xdr:rowOff>
    </xdr:from>
    <xdr:ext cx="534377" cy="259045"/>
    <xdr:sp macro="" textlink="">
      <xdr:nvSpPr>
        <xdr:cNvPr id="313" name="補助費等該当値テキスト"/>
        <xdr:cNvSpPr txBox="1"/>
      </xdr:nvSpPr>
      <xdr:spPr>
        <a:xfrm>
          <a:off x="10528300" y="60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57376</xdr:rowOff>
    </xdr:from>
    <xdr:to>
      <xdr:col>50</xdr:col>
      <xdr:colOff>165100</xdr:colOff>
      <xdr:row>32</xdr:row>
      <xdr:rowOff>158976</xdr:rowOff>
    </xdr:to>
    <xdr:sp macro="" textlink="">
      <xdr:nvSpPr>
        <xdr:cNvPr id="314" name="楕円 313"/>
        <xdr:cNvSpPr/>
      </xdr:nvSpPr>
      <xdr:spPr>
        <a:xfrm>
          <a:off x="9588500" y="55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4053</xdr:rowOff>
    </xdr:from>
    <xdr:ext cx="599010" cy="259045"/>
    <xdr:sp macro="" textlink="">
      <xdr:nvSpPr>
        <xdr:cNvPr id="315" name="テキスト ボックス 314"/>
        <xdr:cNvSpPr txBox="1"/>
      </xdr:nvSpPr>
      <xdr:spPr>
        <a:xfrm>
          <a:off x="9339795" y="531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75330</xdr:rowOff>
    </xdr:from>
    <xdr:to>
      <xdr:col>46</xdr:col>
      <xdr:colOff>38100</xdr:colOff>
      <xdr:row>36</xdr:row>
      <xdr:rowOff>5480</xdr:rowOff>
    </xdr:to>
    <xdr:sp macro="" textlink="">
      <xdr:nvSpPr>
        <xdr:cNvPr id="316" name="楕円 315"/>
        <xdr:cNvSpPr/>
      </xdr:nvSpPr>
      <xdr:spPr>
        <a:xfrm>
          <a:off x="8699500" y="60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22007</xdr:rowOff>
    </xdr:from>
    <xdr:ext cx="599010" cy="259045"/>
    <xdr:sp macro="" textlink="">
      <xdr:nvSpPr>
        <xdr:cNvPr id="317" name="テキスト ボックス 316"/>
        <xdr:cNvSpPr txBox="1"/>
      </xdr:nvSpPr>
      <xdr:spPr>
        <a:xfrm>
          <a:off x="8450795" y="585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29871</xdr:rowOff>
    </xdr:from>
    <xdr:to>
      <xdr:col>41</xdr:col>
      <xdr:colOff>101600</xdr:colOff>
      <xdr:row>36</xdr:row>
      <xdr:rowOff>131471</xdr:rowOff>
    </xdr:to>
    <xdr:sp macro="" textlink="">
      <xdr:nvSpPr>
        <xdr:cNvPr id="318" name="楕円 317"/>
        <xdr:cNvSpPr/>
      </xdr:nvSpPr>
      <xdr:spPr>
        <a:xfrm>
          <a:off x="7810500" y="62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147998</xdr:rowOff>
    </xdr:from>
    <xdr:ext cx="534377" cy="259045"/>
    <xdr:sp macro="" textlink="">
      <xdr:nvSpPr>
        <xdr:cNvPr id="319" name="テキスト ボックス 318"/>
        <xdr:cNvSpPr txBox="1"/>
      </xdr:nvSpPr>
      <xdr:spPr>
        <a:xfrm>
          <a:off x="7594111" y="59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142502</xdr:rowOff>
    </xdr:from>
    <xdr:to>
      <xdr:col>36</xdr:col>
      <xdr:colOff>165100</xdr:colOff>
      <xdr:row>36</xdr:row>
      <xdr:rowOff>72652</xdr:rowOff>
    </xdr:to>
    <xdr:sp macro="" textlink="">
      <xdr:nvSpPr>
        <xdr:cNvPr id="320" name="楕円 319"/>
        <xdr:cNvSpPr/>
      </xdr:nvSpPr>
      <xdr:spPr>
        <a:xfrm>
          <a:off x="6921500" y="61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89179</xdr:rowOff>
    </xdr:from>
    <xdr:ext cx="599010" cy="259045"/>
    <xdr:sp macro="" textlink="">
      <xdr:nvSpPr>
        <xdr:cNvPr id="321" name="テキスト ボックス 320"/>
        <xdr:cNvSpPr txBox="1"/>
      </xdr:nvSpPr>
      <xdr:spPr>
        <a:xfrm>
          <a:off x="6672795" y="59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22195</xdr:rowOff>
    </xdr:from>
    <xdr:to>
      <xdr:col>54</xdr:col>
      <xdr:colOff>189865</xdr:colOff>
      <xdr:row>58</xdr:row>
      <xdr:rowOff>116077</xdr:rowOff>
    </xdr:to>
    <xdr:cxnSp macro="">
      <xdr:nvCxnSpPr>
        <xdr:cNvPr id="343" name="直線コネクタ 342"/>
        <xdr:cNvCxnSpPr/>
      </xdr:nvCxnSpPr>
      <xdr:spPr>
        <a:xfrm flipV="1">
          <a:off x="10475595" y="9451945"/>
          <a:ext cx="1270" cy="60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119904</xdr:rowOff>
    </xdr:from>
    <xdr:ext cx="469744" cy="259045"/>
    <xdr:sp macro="" textlink="">
      <xdr:nvSpPr>
        <xdr:cNvPr id="344" name="普通建設事業費最小値テキスト"/>
        <xdr:cNvSpPr txBox="1"/>
      </xdr:nvSpPr>
      <xdr:spPr>
        <a:xfrm>
          <a:off x="10528300" y="100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116077</xdr:rowOff>
    </xdr:from>
    <xdr:to>
      <xdr:col>55</xdr:col>
      <xdr:colOff>88900</xdr:colOff>
      <xdr:row>58</xdr:row>
      <xdr:rowOff>116077</xdr:rowOff>
    </xdr:to>
    <xdr:cxnSp macro="">
      <xdr:nvCxnSpPr>
        <xdr:cNvPr id="345" name="直線コネクタ 344"/>
        <xdr:cNvCxnSpPr/>
      </xdr:nvCxnSpPr>
      <xdr:spPr>
        <a:xfrm>
          <a:off x="10388600" y="1006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140322</xdr:rowOff>
    </xdr:from>
    <xdr:ext cx="599010" cy="259045"/>
    <xdr:sp macro="" textlink="">
      <xdr:nvSpPr>
        <xdr:cNvPr id="346" name="普通建設事業費最大値テキスト"/>
        <xdr:cNvSpPr txBox="1"/>
      </xdr:nvSpPr>
      <xdr:spPr>
        <a:xfrm>
          <a:off x="10528300" y="92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22195</xdr:rowOff>
    </xdr:from>
    <xdr:to>
      <xdr:col>55</xdr:col>
      <xdr:colOff>88900</xdr:colOff>
      <xdr:row>55</xdr:row>
      <xdr:rowOff>22195</xdr:rowOff>
    </xdr:to>
    <xdr:cxnSp macro="">
      <xdr:nvCxnSpPr>
        <xdr:cNvPr id="347" name="直線コネクタ 346"/>
        <xdr:cNvCxnSpPr/>
      </xdr:nvCxnSpPr>
      <xdr:spPr>
        <a:xfrm>
          <a:off x="10388600" y="945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38846</xdr:rowOff>
    </xdr:from>
    <xdr:to>
      <xdr:col>55</xdr:col>
      <xdr:colOff>0</xdr:colOff>
      <xdr:row>56</xdr:row>
      <xdr:rowOff>57824</xdr:rowOff>
    </xdr:to>
    <xdr:cxnSp macro="">
      <xdr:nvCxnSpPr>
        <xdr:cNvPr id="348" name="直線コネクタ 347"/>
        <xdr:cNvCxnSpPr/>
      </xdr:nvCxnSpPr>
      <xdr:spPr>
        <a:xfrm>
          <a:off x="9639300" y="9468596"/>
          <a:ext cx="838200" cy="19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28716</xdr:rowOff>
    </xdr:from>
    <xdr:ext cx="534377" cy="259045"/>
    <xdr:sp macro="" textlink="">
      <xdr:nvSpPr>
        <xdr:cNvPr id="349" name="普通建設事業費平均値テキスト"/>
        <xdr:cNvSpPr txBox="1"/>
      </xdr:nvSpPr>
      <xdr:spPr>
        <a:xfrm>
          <a:off x="10528300" y="9801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50289</xdr:rowOff>
    </xdr:from>
    <xdr:to>
      <xdr:col>55</xdr:col>
      <xdr:colOff>50800</xdr:colOff>
      <xdr:row>57</xdr:row>
      <xdr:rowOff>151889</xdr:rowOff>
    </xdr:to>
    <xdr:sp macro="" textlink="">
      <xdr:nvSpPr>
        <xdr:cNvPr id="350" name="フローチャート: 判断 349"/>
        <xdr:cNvSpPr/>
      </xdr:nvSpPr>
      <xdr:spPr>
        <a:xfrm>
          <a:off x="10426700" y="982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4716</xdr:rowOff>
    </xdr:from>
    <xdr:to>
      <xdr:col>50</xdr:col>
      <xdr:colOff>114300</xdr:colOff>
      <xdr:row>55</xdr:row>
      <xdr:rowOff>38846</xdr:rowOff>
    </xdr:to>
    <xdr:cxnSp macro="">
      <xdr:nvCxnSpPr>
        <xdr:cNvPr id="351" name="直線コネクタ 350"/>
        <xdr:cNvCxnSpPr/>
      </xdr:nvCxnSpPr>
      <xdr:spPr>
        <a:xfrm>
          <a:off x="8750300" y="9434466"/>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140052</xdr:rowOff>
    </xdr:from>
    <xdr:to>
      <xdr:col>50</xdr:col>
      <xdr:colOff>165100</xdr:colOff>
      <xdr:row>57</xdr:row>
      <xdr:rowOff>70202</xdr:rowOff>
    </xdr:to>
    <xdr:sp macro="" textlink="">
      <xdr:nvSpPr>
        <xdr:cNvPr id="352" name="フローチャート: 判断 351"/>
        <xdr:cNvSpPr/>
      </xdr:nvSpPr>
      <xdr:spPr>
        <a:xfrm>
          <a:off x="9588500" y="974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61329</xdr:rowOff>
    </xdr:from>
    <xdr:ext cx="534377" cy="259045"/>
    <xdr:sp macro="" textlink="">
      <xdr:nvSpPr>
        <xdr:cNvPr id="353" name="テキスト ボックス 352"/>
        <xdr:cNvSpPr txBox="1"/>
      </xdr:nvSpPr>
      <xdr:spPr>
        <a:xfrm>
          <a:off x="9372111" y="98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144281</xdr:rowOff>
    </xdr:from>
    <xdr:to>
      <xdr:col>45</xdr:col>
      <xdr:colOff>177800</xdr:colOff>
      <xdr:row>55</xdr:row>
      <xdr:rowOff>4716</xdr:rowOff>
    </xdr:to>
    <xdr:cxnSp macro="">
      <xdr:nvCxnSpPr>
        <xdr:cNvPr id="354" name="直線コネクタ 353"/>
        <xdr:cNvCxnSpPr/>
      </xdr:nvCxnSpPr>
      <xdr:spPr>
        <a:xfrm>
          <a:off x="7861300" y="9059681"/>
          <a:ext cx="889000" cy="3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146585</xdr:rowOff>
    </xdr:from>
    <xdr:to>
      <xdr:col>46</xdr:col>
      <xdr:colOff>38100</xdr:colOff>
      <xdr:row>57</xdr:row>
      <xdr:rowOff>76735</xdr:rowOff>
    </xdr:to>
    <xdr:sp macro="" textlink="">
      <xdr:nvSpPr>
        <xdr:cNvPr id="355" name="フローチャート: 判断 354"/>
        <xdr:cNvSpPr/>
      </xdr:nvSpPr>
      <xdr:spPr>
        <a:xfrm>
          <a:off x="8699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67862</xdr:rowOff>
    </xdr:from>
    <xdr:ext cx="534377" cy="259045"/>
    <xdr:sp macro="" textlink="">
      <xdr:nvSpPr>
        <xdr:cNvPr id="356" name="テキスト ボックス 355"/>
        <xdr:cNvSpPr txBox="1"/>
      </xdr:nvSpPr>
      <xdr:spPr>
        <a:xfrm>
          <a:off x="8483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140505</xdr:rowOff>
    </xdr:from>
    <xdr:to>
      <xdr:col>41</xdr:col>
      <xdr:colOff>50800</xdr:colOff>
      <xdr:row>52</xdr:row>
      <xdr:rowOff>144281</xdr:rowOff>
    </xdr:to>
    <xdr:cxnSp macro="">
      <xdr:nvCxnSpPr>
        <xdr:cNvPr id="357" name="直線コネクタ 356"/>
        <xdr:cNvCxnSpPr/>
      </xdr:nvCxnSpPr>
      <xdr:spPr>
        <a:xfrm>
          <a:off x="6972300" y="8884455"/>
          <a:ext cx="889000" cy="17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10335</xdr:rowOff>
    </xdr:from>
    <xdr:to>
      <xdr:col>41</xdr:col>
      <xdr:colOff>101600</xdr:colOff>
      <xdr:row>57</xdr:row>
      <xdr:rowOff>111935</xdr:rowOff>
    </xdr:to>
    <xdr:sp macro="" textlink="">
      <xdr:nvSpPr>
        <xdr:cNvPr id="358" name="フローチャート: 判断 357"/>
        <xdr:cNvSpPr/>
      </xdr:nvSpPr>
      <xdr:spPr>
        <a:xfrm>
          <a:off x="7810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103062</xdr:rowOff>
    </xdr:from>
    <xdr:ext cx="534377" cy="259045"/>
    <xdr:sp macro="" textlink="">
      <xdr:nvSpPr>
        <xdr:cNvPr id="359" name="テキスト ボックス 358"/>
        <xdr:cNvSpPr txBox="1"/>
      </xdr:nvSpPr>
      <xdr:spPr>
        <a:xfrm>
          <a:off x="7594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12959</xdr:rowOff>
    </xdr:from>
    <xdr:to>
      <xdr:col>36</xdr:col>
      <xdr:colOff>165100</xdr:colOff>
      <xdr:row>57</xdr:row>
      <xdr:rowOff>114559</xdr:rowOff>
    </xdr:to>
    <xdr:sp macro="" textlink="">
      <xdr:nvSpPr>
        <xdr:cNvPr id="360" name="フローチャート: 判断 359"/>
        <xdr:cNvSpPr/>
      </xdr:nvSpPr>
      <xdr:spPr>
        <a:xfrm>
          <a:off x="6921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105686</xdr:rowOff>
    </xdr:from>
    <xdr:ext cx="534377" cy="259045"/>
    <xdr:sp macro="" textlink="">
      <xdr:nvSpPr>
        <xdr:cNvPr id="361" name="テキスト ボックス 360"/>
        <xdr:cNvSpPr txBox="1"/>
      </xdr:nvSpPr>
      <xdr:spPr>
        <a:xfrm>
          <a:off x="6705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7024</xdr:rowOff>
    </xdr:from>
    <xdr:to>
      <xdr:col>55</xdr:col>
      <xdr:colOff>50800</xdr:colOff>
      <xdr:row>56</xdr:row>
      <xdr:rowOff>108624</xdr:rowOff>
    </xdr:to>
    <xdr:sp macro="" textlink="">
      <xdr:nvSpPr>
        <xdr:cNvPr id="367" name="楕円 366"/>
        <xdr:cNvSpPr/>
      </xdr:nvSpPr>
      <xdr:spPr>
        <a:xfrm>
          <a:off x="10426700" y="96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29901</xdr:rowOff>
    </xdr:from>
    <xdr:ext cx="534377" cy="259045"/>
    <xdr:sp macro="" textlink="">
      <xdr:nvSpPr>
        <xdr:cNvPr id="368" name="普通建設事業費該当値テキスト"/>
        <xdr:cNvSpPr txBox="1"/>
      </xdr:nvSpPr>
      <xdr:spPr>
        <a:xfrm>
          <a:off x="10528300" y="945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159496</xdr:rowOff>
    </xdr:from>
    <xdr:to>
      <xdr:col>50</xdr:col>
      <xdr:colOff>165100</xdr:colOff>
      <xdr:row>55</xdr:row>
      <xdr:rowOff>89646</xdr:rowOff>
    </xdr:to>
    <xdr:sp macro="" textlink="">
      <xdr:nvSpPr>
        <xdr:cNvPr id="369" name="楕円 368"/>
        <xdr:cNvSpPr/>
      </xdr:nvSpPr>
      <xdr:spPr>
        <a:xfrm>
          <a:off x="9588500" y="941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106173</xdr:rowOff>
    </xdr:from>
    <xdr:ext cx="599010" cy="259045"/>
    <xdr:sp macro="" textlink="">
      <xdr:nvSpPr>
        <xdr:cNvPr id="370" name="テキスト ボックス 369"/>
        <xdr:cNvSpPr txBox="1"/>
      </xdr:nvSpPr>
      <xdr:spPr>
        <a:xfrm>
          <a:off x="9339795" y="919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125366</xdr:rowOff>
    </xdr:from>
    <xdr:to>
      <xdr:col>46</xdr:col>
      <xdr:colOff>38100</xdr:colOff>
      <xdr:row>55</xdr:row>
      <xdr:rowOff>55516</xdr:rowOff>
    </xdr:to>
    <xdr:sp macro="" textlink="">
      <xdr:nvSpPr>
        <xdr:cNvPr id="371" name="楕円 370"/>
        <xdr:cNvSpPr/>
      </xdr:nvSpPr>
      <xdr:spPr>
        <a:xfrm>
          <a:off x="8699500" y="93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72043</xdr:rowOff>
    </xdr:from>
    <xdr:ext cx="599010" cy="259045"/>
    <xdr:sp macro="" textlink="">
      <xdr:nvSpPr>
        <xdr:cNvPr id="372" name="テキスト ボックス 371"/>
        <xdr:cNvSpPr txBox="1"/>
      </xdr:nvSpPr>
      <xdr:spPr>
        <a:xfrm>
          <a:off x="8450795" y="915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93481</xdr:rowOff>
    </xdr:from>
    <xdr:to>
      <xdr:col>41</xdr:col>
      <xdr:colOff>101600</xdr:colOff>
      <xdr:row>53</xdr:row>
      <xdr:rowOff>23631</xdr:rowOff>
    </xdr:to>
    <xdr:sp macro="" textlink="">
      <xdr:nvSpPr>
        <xdr:cNvPr id="373" name="楕円 372"/>
        <xdr:cNvSpPr/>
      </xdr:nvSpPr>
      <xdr:spPr>
        <a:xfrm>
          <a:off x="7810500" y="90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40158</xdr:rowOff>
    </xdr:from>
    <xdr:ext cx="599010" cy="259045"/>
    <xdr:sp macro="" textlink="">
      <xdr:nvSpPr>
        <xdr:cNvPr id="374" name="テキスト ボックス 373"/>
        <xdr:cNvSpPr txBox="1"/>
      </xdr:nvSpPr>
      <xdr:spPr>
        <a:xfrm>
          <a:off x="7561795" y="878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89705</xdr:rowOff>
    </xdr:from>
    <xdr:to>
      <xdr:col>36</xdr:col>
      <xdr:colOff>165100</xdr:colOff>
      <xdr:row>52</xdr:row>
      <xdr:rowOff>19855</xdr:rowOff>
    </xdr:to>
    <xdr:sp macro="" textlink="">
      <xdr:nvSpPr>
        <xdr:cNvPr id="375" name="楕円 374"/>
        <xdr:cNvSpPr/>
      </xdr:nvSpPr>
      <xdr:spPr>
        <a:xfrm>
          <a:off x="6921500" y="88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36382</xdr:rowOff>
    </xdr:from>
    <xdr:ext cx="599010" cy="259045"/>
    <xdr:sp macro="" textlink="">
      <xdr:nvSpPr>
        <xdr:cNvPr id="376" name="テキスト ボックス 375"/>
        <xdr:cNvSpPr txBox="1"/>
      </xdr:nvSpPr>
      <xdr:spPr>
        <a:xfrm>
          <a:off x="6672795" y="8608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159618</xdr:rowOff>
    </xdr:from>
    <xdr:to>
      <xdr:col>54</xdr:col>
      <xdr:colOff>189865</xdr:colOff>
      <xdr:row>79</xdr:row>
      <xdr:rowOff>44450</xdr:rowOff>
    </xdr:to>
    <xdr:cxnSp macro="">
      <xdr:nvCxnSpPr>
        <xdr:cNvPr id="400" name="直線コネクタ 399"/>
        <xdr:cNvCxnSpPr/>
      </xdr:nvCxnSpPr>
      <xdr:spPr>
        <a:xfrm flipV="1">
          <a:off x="10475595" y="13018368"/>
          <a:ext cx="1270" cy="570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106296</xdr:rowOff>
    </xdr:from>
    <xdr:ext cx="534377" cy="259045"/>
    <xdr:sp macro="" textlink="">
      <xdr:nvSpPr>
        <xdr:cNvPr id="403" name="普通建設事業費 （ うち新規整備　）最大値テキスト"/>
        <xdr:cNvSpPr txBox="1"/>
      </xdr:nvSpPr>
      <xdr:spPr>
        <a:xfrm>
          <a:off x="10528300" y="127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159618</xdr:rowOff>
    </xdr:from>
    <xdr:to>
      <xdr:col>55</xdr:col>
      <xdr:colOff>88900</xdr:colOff>
      <xdr:row>75</xdr:row>
      <xdr:rowOff>159618</xdr:rowOff>
    </xdr:to>
    <xdr:cxnSp macro="">
      <xdr:nvCxnSpPr>
        <xdr:cNvPr id="404" name="直線コネクタ 403"/>
        <xdr:cNvCxnSpPr/>
      </xdr:nvCxnSpPr>
      <xdr:spPr>
        <a:xfrm>
          <a:off x="10388600" y="13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41760</xdr:rowOff>
    </xdr:from>
    <xdr:to>
      <xdr:col>55</xdr:col>
      <xdr:colOff>0</xdr:colOff>
      <xdr:row>77</xdr:row>
      <xdr:rowOff>58486</xdr:rowOff>
    </xdr:to>
    <xdr:cxnSp macro="">
      <xdr:nvCxnSpPr>
        <xdr:cNvPr id="405" name="直線コネクタ 404"/>
        <xdr:cNvCxnSpPr/>
      </xdr:nvCxnSpPr>
      <xdr:spPr>
        <a:xfrm>
          <a:off x="9639300" y="13071960"/>
          <a:ext cx="838200" cy="18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57483</xdr:rowOff>
    </xdr:from>
    <xdr:ext cx="534377" cy="259045"/>
    <xdr:sp macro="" textlink="">
      <xdr:nvSpPr>
        <xdr:cNvPr id="406" name="普通建設事業費 （ うち新規整備　）平均値テキスト"/>
        <xdr:cNvSpPr txBox="1"/>
      </xdr:nvSpPr>
      <xdr:spPr>
        <a:xfrm>
          <a:off x="10528300" y="13430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79056</xdr:rowOff>
    </xdr:from>
    <xdr:to>
      <xdr:col>55</xdr:col>
      <xdr:colOff>50800</xdr:colOff>
      <xdr:row>79</xdr:row>
      <xdr:rowOff>9206</xdr:rowOff>
    </xdr:to>
    <xdr:sp macro="" textlink="">
      <xdr:nvSpPr>
        <xdr:cNvPr id="407" name="フローチャート: 判断 406"/>
        <xdr:cNvSpPr/>
      </xdr:nvSpPr>
      <xdr:spPr>
        <a:xfrm>
          <a:off x="10426700" y="1345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116505</xdr:rowOff>
    </xdr:from>
    <xdr:to>
      <xdr:col>50</xdr:col>
      <xdr:colOff>114300</xdr:colOff>
      <xdr:row>76</xdr:row>
      <xdr:rowOff>41760</xdr:rowOff>
    </xdr:to>
    <xdr:cxnSp macro="">
      <xdr:nvCxnSpPr>
        <xdr:cNvPr id="408" name="直線コネクタ 407"/>
        <xdr:cNvCxnSpPr/>
      </xdr:nvCxnSpPr>
      <xdr:spPr>
        <a:xfrm>
          <a:off x="8750300" y="12975255"/>
          <a:ext cx="8890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23788</xdr:rowOff>
    </xdr:from>
    <xdr:to>
      <xdr:col>50</xdr:col>
      <xdr:colOff>165100</xdr:colOff>
      <xdr:row>78</xdr:row>
      <xdr:rowOff>125388</xdr:rowOff>
    </xdr:to>
    <xdr:sp macro="" textlink="">
      <xdr:nvSpPr>
        <xdr:cNvPr id="409" name="フローチャート: 判断 408"/>
        <xdr:cNvSpPr/>
      </xdr:nvSpPr>
      <xdr:spPr>
        <a:xfrm>
          <a:off x="9588500" y="133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116515</xdr:rowOff>
    </xdr:from>
    <xdr:ext cx="534377" cy="259045"/>
    <xdr:sp macro="" textlink="">
      <xdr:nvSpPr>
        <xdr:cNvPr id="410" name="テキスト ボックス 409"/>
        <xdr:cNvSpPr txBox="1"/>
      </xdr:nvSpPr>
      <xdr:spPr>
        <a:xfrm>
          <a:off x="9372111" y="1348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36220</xdr:rowOff>
    </xdr:from>
    <xdr:to>
      <xdr:col>45</xdr:col>
      <xdr:colOff>177800</xdr:colOff>
      <xdr:row>75</xdr:row>
      <xdr:rowOff>116505</xdr:rowOff>
    </xdr:to>
    <xdr:cxnSp macro="">
      <xdr:nvCxnSpPr>
        <xdr:cNvPr id="411" name="直線コネクタ 410"/>
        <xdr:cNvCxnSpPr/>
      </xdr:nvCxnSpPr>
      <xdr:spPr>
        <a:xfrm>
          <a:off x="7861300" y="12209170"/>
          <a:ext cx="889000" cy="76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32505</xdr:rowOff>
    </xdr:from>
    <xdr:to>
      <xdr:col>46</xdr:col>
      <xdr:colOff>38100</xdr:colOff>
      <xdr:row>78</xdr:row>
      <xdr:rowOff>134105</xdr:rowOff>
    </xdr:to>
    <xdr:sp macro="" textlink="">
      <xdr:nvSpPr>
        <xdr:cNvPr id="412" name="フローチャート: 判断 411"/>
        <xdr:cNvSpPr/>
      </xdr:nvSpPr>
      <xdr:spPr>
        <a:xfrm>
          <a:off x="8699500" y="134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125232</xdr:rowOff>
    </xdr:from>
    <xdr:ext cx="534377" cy="259045"/>
    <xdr:sp macro="" textlink="">
      <xdr:nvSpPr>
        <xdr:cNvPr id="413" name="テキスト ボックス 412"/>
        <xdr:cNvSpPr txBox="1"/>
      </xdr:nvSpPr>
      <xdr:spPr>
        <a:xfrm>
          <a:off x="8483111" y="134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79319</xdr:rowOff>
    </xdr:from>
    <xdr:to>
      <xdr:col>41</xdr:col>
      <xdr:colOff>50800</xdr:colOff>
      <xdr:row>71</xdr:row>
      <xdr:rowOff>36220</xdr:rowOff>
    </xdr:to>
    <xdr:cxnSp macro="">
      <xdr:nvCxnSpPr>
        <xdr:cNvPr id="414" name="直線コネクタ 413"/>
        <xdr:cNvCxnSpPr/>
      </xdr:nvCxnSpPr>
      <xdr:spPr>
        <a:xfrm>
          <a:off x="6972300" y="12080819"/>
          <a:ext cx="889000" cy="12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57224</xdr:rowOff>
    </xdr:from>
    <xdr:to>
      <xdr:col>41</xdr:col>
      <xdr:colOff>101600</xdr:colOff>
      <xdr:row>78</xdr:row>
      <xdr:rowOff>158824</xdr:rowOff>
    </xdr:to>
    <xdr:sp macro="" textlink="">
      <xdr:nvSpPr>
        <xdr:cNvPr id="415" name="フローチャート: 判断 414"/>
        <xdr:cNvSpPr/>
      </xdr:nvSpPr>
      <xdr:spPr>
        <a:xfrm>
          <a:off x="7810500" y="1343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149951</xdr:rowOff>
    </xdr:from>
    <xdr:ext cx="534377" cy="259045"/>
    <xdr:sp macro="" textlink="">
      <xdr:nvSpPr>
        <xdr:cNvPr id="416" name="テキスト ボックス 415"/>
        <xdr:cNvSpPr txBox="1"/>
      </xdr:nvSpPr>
      <xdr:spPr>
        <a:xfrm>
          <a:off x="7594111" y="135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42441</xdr:rowOff>
    </xdr:from>
    <xdr:to>
      <xdr:col>36</xdr:col>
      <xdr:colOff>165100</xdr:colOff>
      <xdr:row>78</xdr:row>
      <xdr:rowOff>144041</xdr:rowOff>
    </xdr:to>
    <xdr:sp macro="" textlink="">
      <xdr:nvSpPr>
        <xdr:cNvPr id="417" name="フローチャート: 判断 416"/>
        <xdr:cNvSpPr/>
      </xdr:nvSpPr>
      <xdr:spPr>
        <a:xfrm>
          <a:off x="6921500" y="134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135168</xdr:rowOff>
    </xdr:from>
    <xdr:ext cx="534377" cy="259045"/>
    <xdr:sp macro="" textlink="">
      <xdr:nvSpPr>
        <xdr:cNvPr id="418" name="テキスト ボックス 417"/>
        <xdr:cNvSpPr txBox="1"/>
      </xdr:nvSpPr>
      <xdr:spPr>
        <a:xfrm>
          <a:off x="6705111" y="135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7686</xdr:rowOff>
    </xdr:from>
    <xdr:to>
      <xdr:col>55</xdr:col>
      <xdr:colOff>50800</xdr:colOff>
      <xdr:row>77</xdr:row>
      <xdr:rowOff>109286</xdr:rowOff>
    </xdr:to>
    <xdr:sp macro="" textlink="">
      <xdr:nvSpPr>
        <xdr:cNvPr id="424" name="楕円 423"/>
        <xdr:cNvSpPr/>
      </xdr:nvSpPr>
      <xdr:spPr>
        <a:xfrm>
          <a:off x="10426700" y="132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30563</xdr:rowOff>
    </xdr:from>
    <xdr:ext cx="534377" cy="259045"/>
    <xdr:sp macro="" textlink="">
      <xdr:nvSpPr>
        <xdr:cNvPr id="425" name="普通建設事業費 （ うち新規整備　）該当値テキスト"/>
        <xdr:cNvSpPr txBox="1"/>
      </xdr:nvSpPr>
      <xdr:spPr>
        <a:xfrm>
          <a:off x="10528300" y="130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162410</xdr:rowOff>
    </xdr:from>
    <xdr:to>
      <xdr:col>50</xdr:col>
      <xdr:colOff>165100</xdr:colOff>
      <xdr:row>76</xdr:row>
      <xdr:rowOff>92560</xdr:rowOff>
    </xdr:to>
    <xdr:sp macro="" textlink="">
      <xdr:nvSpPr>
        <xdr:cNvPr id="426" name="楕円 425"/>
        <xdr:cNvSpPr/>
      </xdr:nvSpPr>
      <xdr:spPr>
        <a:xfrm>
          <a:off x="9588500" y="130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109087</xdr:rowOff>
    </xdr:from>
    <xdr:ext cx="534377" cy="259045"/>
    <xdr:sp macro="" textlink="">
      <xdr:nvSpPr>
        <xdr:cNvPr id="427" name="テキスト ボックス 426"/>
        <xdr:cNvSpPr txBox="1"/>
      </xdr:nvSpPr>
      <xdr:spPr>
        <a:xfrm>
          <a:off x="9372111" y="1279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65705</xdr:rowOff>
    </xdr:from>
    <xdr:to>
      <xdr:col>46</xdr:col>
      <xdr:colOff>38100</xdr:colOff>
      <xdr:row>75</xdr:row>
      <xdr:rowOff>167305</xdr:rowOff>
    </xdr:to>
    <xdr:sp macro="" textlink="">
      <xdr:nvSpPr>
        <xdr:cNvPr id="428" name="楕円 427"/>
        <xdr:cNvSpPr/>
      </xdr:nvSpPr>
      <xdr:spPr>
        <a:xfrm>
          <a:off x="8699500" y="129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12382</xdr:rowOff>
    </xdr:from>
    <xdr:ext cx="534377" cy="259045"/>
    <xdr:sp macro="" textlink="">
      <xdr:nvSpPr>
        <xdr:cNvPr id="429" name="テキスト ボックス 428"/>
        <xdr:cNvSpPr txBox="1"/>
      </xdr:nvSpPr>
      <xdr:spPr>
        <a:xfrm>
          <a:off x="8483111" y="1269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156870</xdr:rowOff>
    </xdr:from>
    <xdr:to>
      <xdr:col>41</xdr:col>
      <xdr:colOff>101600</xdr:colOff>
      <xdr:row>71</xdr:row>
      <xdr:rowOff>87020</xdr:rowOff>
    </xdr:to>
    <xdr:sp macro="" textlink="">
      <xdr:nvSpPr>
        <xdr:cNvPr id="430" name="楕円 429"/>
        <xdr:cNvSpPr/>
      </xdr:nvSpPr>
      <xdr:spPr>
        <a:xfrm>
          <a:off x="7810500" y="1215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103547</xdr:rowOff>
    </xdr:from>
    <xdr:ext cx="599010" cy="259045"/>
    <xdr:sp macro="" textlink="">
      <xdr:nvSpPr>
        <xdr:cNvPr id="431" name="テキスト ボックス 430"/>
        <xdr:cNvSpPr txBox="1"/>
      </xdr:nvSpPr>
      <xdr:spPr>
        <a:xfrm>
          <a:off x="7561795" y="1193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28519</xdr:rowOff>
    </xdr:from>
    <xdr:to>
      <xdr:col>36</xdr:col>
      <xdr:colOff>165100</xdr:colOff>
      <xdr:row>70</xdr:row>
      <xdr:rowOff>130119</xdr:rowOff>
    </xdr:to>
    <xdr:sp macro="" textlink="">
      <xdr:nvSpPr>
        <xdr:cNvPr id="432" name="楕円 431"/>
        <xdr:cNvSpPr/>
      </xdr:nvSpPr>
      <xdr:spPr>
        <a:xfrm>
          <a:off x="6921500" y="120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146646</xdr:rowOff>
    </xdr:from>
    <xdr:ext cx="599010" cy="259045"/>
    <xdr:sp macro="" textlink="">
      <xdr:nvSpPr>
        <xdr:cNvPr id="433" name="テキスト ボックス 432"/>
        <xdr:cNvSpPr txBox="1"/>
      </xdr:nvSpPr>
      <xdr:spPr>
        <a:xfrm>
          <a:off x="6672795" y="1180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59" name="直線コネクタ 458"/>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0" name="普通建設事業費 （ うち更新整備　）最小値テキスト"/>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1" name="直線コネクタ 460"/>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2" name="普通建設事業費 （ うち更新整備　）最大値テキスト"/>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3" name="直線コネクタ 462"/>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146134</xdr:rowOff>
    </xdr:from>
    <xdr:to>
      <xdr:col>55</xdr:col>
      <xdr:colOff>0</xdr:colOff>
      <xdr:row>96</xdr:row>
      <xdr:rowOff>29352</xdr:rowOff>
    </xdr:to>
    <xdr:cxnSp macro="">
      <xdr:nvCxnSpPr>
        <xdr:cNvPr id="464" name="直線コネクタ 463"/>
        <xdr:cNvCxnSpPr/>
      </xdr:nvCxnSpPr>
      <xdr:spPr>
        <a:xfrm>
          <a:off x="9639300" y="16262434"/>
          <a:ext cx="838200" cy="2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5" name="普通建設事業費 （ うち更新整備　）平均値テキスト"/>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6" name="フローチャート: 判断 465"/>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146134</xdr:rowOff>
    </xdr:from>
    <xdr:to>
      <xdr:col>50</xdr:col>
      <xdr:colOff>114300</xdr:colOff>
      <xdr:row>95</xdr:row>
      <xdr:rowOff>117739</xdr:rowOff>
    </xdr:to>
    <xdr:cxnSp macro="">
      <xdr:nvCxnSpPr>
        <xdr:cNvPr id="467" name="直線コネクタ 466"/>
        <xdr:cNvCxnSpPr/>
      </xdr:nvCxnSpPr>
      <xdr:spPr>
        <a:xfrm flipV="1">
          <a:off x="8750300" y="16262434"/>
          <a:ext cx="889000" cy="1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68" name="フローチャート: 判断 467"/>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69" name="テキスト ボックス 468"/>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117739</xdr:rowOff>
    </xdr:from>
    <xdr:to>
      <xdr:col>45</xdr:col>
      <xdr:colOff>177800</xdr:colOff>
      <xdr:row>97</xdr:row>
      <xdr:rowOff>101229</xdr:rowOff>
    </xdr:to>
    <xdr:cxnSp macro="">
      <xdr:nvCxnSpPr>
        <xdr:cNvPr id="470" name="直線コネクタ 469"/>
        <xdr:cNvCxnSpPr/>
      </xdr:nvCxnSpPr>
      <xdr:spPr>
        <a:xfrm flipV="1">
          <a:off x="7861300" y="16405489"/>
          <a:ext cx="889000" cy="32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71" name="フローチャート: 判断 470"/>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86268</xdr:rowOff>
    </xdr:from>
    <xdr:ext cx="534377" cy="259045"/>
    <xdr:sp macro="" textlink="">
      <xdr:nvSpPr>
        <xdr:cNvPr id="472" name="テキスト ボックス 471"/>
        <xdr:cNvSpPr txBox="1"/>
      </xdr:nvSpPr>
      <xdr:spPr>
        <a:xfrm>
          <a:off x="8483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76574</xdr:rowOff>
    </xdr:from>
    <xdr:to>
      <xdr:col>41</xdr:col>
      <xdr:colOff>50800</xdr:colOff>
      <xdr:row>97</xdr:row>
      <xdr:rowOff>101229</xdr:rowOff>
    </xdr:to>
    <xdr:cxnSp macro="">
      <xdr:nvCxnSpPr>
        <xdr:cNvPr id="473" name="直線コネクタ 472"/>
        <xdr:cNvCxnSpPr/>
      </xdr:nvCxnSpPr>
      <xdr:spPr>
        <a:xfrm>
          <a:off x="6972300" y="16707224"/>
          <a:ext cx="8890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74" name="フローチャート: 判断 473"/>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75" name="テキスト ボックス 474"/>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76" name="フローチャート: 判断 475"/>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77" name="テキスト ボックス 476"/>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150002</xdr:rowOff>
    </xdr:from>
    <xdr:to>
      <xdr:col>55</xdr:col>
      <xdr:colOff>50800</xdr:colOff>
      <xdr:row>96</xdr:row>
      <xdr:rowOff>80152</xdr:rowOff>
    </xdr:to>
    <xdr:sp macro="" textlink="">
      <xdr:nvSpPr>
        <xdr:cNvPr id="483" name="楕円 482"/>
        <xdr:cNvSpPr/>
      </xdr:nvSpPr>
      <xdr:spPr>
        <a:xfrm>
          <a:off x="10426700" y="16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1429</xdr:rowOff>
    </xdr:from>
    <xdr:ext cx="534377" cy="259045"/>
    <xdr:sp macro="" textlink="">
      <xdr:nvSpPr>
        <xdr:cNvPr id="484" name="普通建設事業費 （ うち更新整備　）該当値テキスト"/>
        <xdr:cNvSpPr txBox="1"/>
      </xdr:nvSpPr>
      <xdr:spPr>
        <a:xfrm>
          <a:off x="10528300" y="162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95334</xdr:rowOff>
    </xdr:from>
    <xdr:to>
      <xdr:col>50</xdr:col>
      <xdr:colOff>165100</xdr:colOff>
      <xdr:row>95</xdr:row>
      <xdr:rowOff>25484</xdr:rowOff>
    </xdr:to>
    <xdr:sp macro="" textlink="">
      <xdr:nvSpPr>
        <xdr:cNvPr id="485" name="楕円 484"/>
        <xdr:cNvSpPr/>
      </xdr:nvSpPr>
      <xdr:spPr>
        <a:xfrm>
          <a:off x="9588500" y="162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42011</xdr:rowOff>
    </xdr:from>
    <xdr:ext cx="534377" cy="259045"/>
    <xdr:sp macro="" textlink="">
      <xdr:nvSpPr>
        <xdr:cNvPr id="486" name="テキスト ボックス 485"/>
        <xdr:cNvSpPr txBox="1"/>
      </xdr:nvSpPr>
      <xdr:spPr>
        <a:xfrm>
          <a:off x="9372111" y="159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66939</xdr:rowOff>
    </xdr:from>
    <xdr:to>
      <xdr:col>46</xdr:col>
      <xdr:colOff>38100</xdr:colOff>
      <xdr:row>95</xdr:row>
      <xdr:rowOff>168539</xdr:rowOff>
    </xdr:to>
    <xdr:sp macro="" textlink="">
      <xdr:nvSpPr>
        <xdr:cNvPr id="487" name="楕円 486"/>
        <xdr:cNvSpPr/>
      </xdr:nvSpPr>
      <xdr:spPr>
        <a:xfrm>
          <a:off x="8699500" y="163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13616</xdr:rowOff>
    </xdr:from>
    <xdr:ext cx="534377" cy="259045"/>
    <xdr:sp macro="" textlink="">
      <xdr:nvSpPr>
        <xdr:cNvPr id="488" name="テキスト ボックス 487"/>
        <xdr:cNvSpPr txBox="1"/>
      </xdr:nvSpPr>
      <xdr:spPr>
        <a:xfrm>
          <a:off x="8483111" y="161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50429</xdr:rowOff>
    </xdr:from>
    <xdr:to>
      <xdr:col>41</xdr:col>
      <xdr:colOff>101600</xdr:colOff>
      <xdr:row>97</xdr:row>
      <xdr:rowOff>152029</xdr:rowOff>
    </xdr:to>
    <xdr:sp macro="" textlink="">
      <xdr:nvSpPr>
        <xdr:cNvPr id="489" name="楕円 488"/>
        <xdr:cNvSpPr/>
      </xdr:nvSpPr>
      <xdr:spPr>
        <a:xfrm>
          <a:off x="78105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143156</xdr:rowOff>
    </xdr:from>
    <xdr:ext cx="534377" cy="259045"/>
    <xdr:sp macro="" textlink="">
      <xdr:nvSpPr>
        <xdr:cNvPr id="490" name="テキスト ボックス 489"/>
        <xdr:cNvSpPr txBox="1"/>
      </xdr:nvSpPr>
      <xdr:spPr>
        <a:xfrm>
          <a:off x="7594111" y="1677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25774</xdr:rowOff>
    </xdr:from>
    <xdr:to>
      <xdr:col>36</xdr:col>
      <xdr:colOff>165100</xdr:colOff>
      <xdr:row>97</xdr:row>
      <xdr:rowOff>127374</xdr:rowOff>
    </xdr:to>
    <xdr:sp macro="" textlink="">
      <xdr:nvSpPr>
        <xdr:cNvPr id="491" name="楕円 490"/>
        <xdr:cNvSpPr/>
      </xdr:nvSpPr>
      <xdr:spPr>
        <a:xfrm>
          <a:off x="6921500" y="166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118501</xdr:rowOff>
    </xdr:from>
    <xdr:ext cx="534377" cy="259045"/>
    <xdr:sp macro="" textlink="">
      <xdr:nvSpPr>
        <xdr:cNvPr id="492" name="テキスト ボックス 491"/>
        <xdr:cNvSpPr txBox="1"/>
      </xdr:nvSpPr>
      <xdr:spPr>
        <a:xfrm>
          <a:off x="6705111" y="167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5524</xdr:rowOff>
    </xdr:from>
    <xdr:to>
      <xdr:col>85</xdr:col>
      <xdr:colOff>126364</xdr:colOff>
      <xdr:row>39</xdr:row>
      <xdr:rowOff>44450</xdr:rowOff>
    </xdr:to>
    <xdr:cxnSp macro="">
      <xdr:nvCxnSpPr>
        <xdr:cNvPr id="516" name="直線コネクタ 515"/>
        <xdr:cNvCxnSpPr/>
      </xdr:nvCxnSpPr>
      <xdr:spPr>
        <a:xfrm flipV="1">
          <a:off x="16317595" y="6177724"/>
          <a:ext cx="1269" cy="553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85425</xdr:rowOff>
    </xdr:from>
    <xdr:ext cx="249299" cy="259045"/>
    <xdr:sp macro="" textlink="">
      <xdr:nvSpPr>
        <xdr:cNvPr id="517" name="災害復旧事業費最小値テキスト"/>
        <xdr:cNvSpPr txBox="1"/>
      </xdr:nvSpPr>
      <xdr:spPr>
        <a:xfrm>
          <a:off x="16370300" y="6771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123651</xdr:rowOff>
    </xdr:from>
    <xdr:ext cx="534377" cy="259045"/>
    <xdr:sp macro="" textlink="">
      <xdr:nvSpPr>
        <xdr:cNvPr id="519" name="災害復旧事業費最大値テキスト"/>
        <xdr:cNvSpPr txBox="1"/>
      </xdr:nvSpPr>
      <xdr:spPr>
        <a:xfrm>
          <a:off x="16370300" y="595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5524</xdr:rowOff>
    </xdr:from>
    <xdr:to>
      <xdr:col>86</xdr:col>
      <xdr:colOff>25400</xdr:colOff>
      <xdr:row>36</xdr:row>
      <xdr:rowOff>5524</xdr:rowOff>
    </xdr:to>
    <xdr:cxnSp macro="">
      <xdr:nvCxnSpPr>
        <xdr:cNvPr id="520" name="直線コネクタ 519"/>
        <xdr:cNvCxnSpPr/>
      </xdr:nvCxnSpPr>
      <xdr:spPr>
        <a:xfrm>
          <a:off x="16230600" y="61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20777</xdr:rowOff>
    </xdr:from>
    <xdr:to>
      <xdr:col>85</xdr:col>
      <xdr:colOff>127000</xdr:colOff>
      <xdr:row>36</xdr:row>
      <xdr:rowOff>5524</xdr:rowOff>
    </xdr:to>
    <xdr:cxnSp macro="">
      <xdr:nvCxnSpPr>
        <xdr:cNvPr id="521" name="直線コネクタ 520"/>
        <xdr:cNvCxnSpPr/>
      </xdr:nvCxnSpPr>
      <xdr:spPr>
        <a:xfrm>
          <a:off x="15481300" y="5850077"/>
          <a:ext cx="838200" cy="3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129874</xdr:rowOff>
    </xdr:from>
    <xdr:ext cx="469744" cy="259045"/>
    <xdr:sp macro="" textlink="">
      <xdr:nvSpPr>
        <xdr:cNvPr id="522" name="災害復旧事業費平均値テキスト"/>
        <xdr:cNvSpPr txBox="1"/>
      </xdr:nvSpPr>
      <xdr:spPr>
        <a:xfrm>
          <a:off x="16370300" y="664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151447</xdr:rowOff>
    </xdr:from>
    <xdr:to>
      <xdr:col>85</xdr:col>
      <xdr:colOff>177800</xdr:colOff>
      <xdr:row>39</xdr:row>
      <xdr:rowOff>81597</xdr:rowOff>
    </xdr:to>
    <xdr:sp macro="" textlink="">
      <xdr:nvSpPr>
        <xdr:cNvPr id="523" name="フローチャート: 判断 522"/>
        <xdr:cNvSpPr/>
      </xdr:nvSpPr>
      <xdr:spPr>
        <a:xfrm>
          <a:off x="16268700" y="666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20777</xdr:rowOff>
    </xdr:from>
    <xdr:to>
      <xdr:col>81</xdr:col>
      <xdr:colOff>50800</xdr:colOff>
      <xdr:row>34</xdr:row>
      <xdr:rowOff>150279</xdr:rowOff>
    </xdr:to>
    <xdr:cxnSp macro="">
      <xdr:nvCxnSpPr>
        <xdr:cNvPr id="524" name="直線コネクタ 523"/>
        <xdr:cNvCxnSpPr/>
      </xdr:nvCxnSpPr>
      <xdr:spPr>
        <a:xfrm flipV="1">
          <a:off x="14592300" y="5850077"/>
          <a:ext cx="889000" cy="1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110413</xdr:rowOff>
    </xdr:from>
    <xdr:to>
      <xdr:col>81</xdr:col>
      <xdr:colOff>101600</xdr:colOff>
      <xdr:row>39</xdr:row>
      <xdr:rowOff>40563</xdr:rowOff>
    </xdr:to>
    <xdr:sp macro="" textlink="">
      <xdr:nvSpPr>
        <xdr:cNvPr id="525" name="フローチャート: 判断 524"/>
        <xdr:cNvSpPr/>
      </xdr:nvSpPr>
      <xdr:spPr>
        <a:xfrm>
          <a:off x="15430500" y="662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31690</xdr:rowOff>
    </xdr:from>
    <xdr:ext cx="469744" cy="259045"/>
    <xdr:sp macro="" textlink="">
      <xdr:nvSpPr>
        <xdr:cNvPr id="526" name="テキスト ボックス 525"/>
        <xdr:cNvSpPr txBox="1"/>
      </xdr:nvSpPr>
      <xdr:spPr>
        <a:xfrm>
          <a:off x="15246428" y="671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59296</xdr:rowOff>
    </xdr:from>
    <xdr:to>
      <xdr:col>76</xdr:col>
      <xdr:colOff>114300</xdr:colOff>
      <xdr:row>34</xdr:row>
      <xdr:rowOff>150279</xdr:rowOff>
    </xdr:to>
    <xdr:cxnSp macro="">
      <xdr:nvCxnSpPr>
        <xdr:cNvPr id="527" name="直線コネクタ 526"/>
        <xdr:cNvCxnSpPr/>
      </xdr:nvCxnSpPr>
      <xdr:spPr>
        <a:xfrm>
          <a:off x="13703300" y="588859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122758</xdr:rowOff>
    </xdr:from>
    <xdr:to>
      <xdr:col>76</xdr:col>
      <xdr:colOff>165100</xdr:colOff>
      <xdr:row>39</xdr:row>
      <xdr:rowOff>52908</xdr:rowOff>
    </xdr:to>
    <xdr:sp macro="" textlink="">
      <xdr:nvSpPr>
        <xdr:cNvPr id="528" name="フローチャート: 判断 527"/>
        <xdr:cNvSpPr/>
      </xdr:nvSpPr>
      <xdr:spPr>
        <a:xfrm>
          <a:off x="145415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44035</xdr:rowOff>
    </xdr:from>
    <xdr:ext cx="469744" cy="259045"/>
    <xdr:sp macro="" textlink="">
      <xdr:nvSpPr>
        <xdr:cNvPr id="529" name="テキスト ボックス 528"/>
        <xdr:cNvSpPr txBox="1"/>
      </xdr:nvSpPr>
      <xdr:spPr>
        <a:xfrm>
          <a:off x="14357428" y="673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103924</xdr:rowOff>
    </xdr:from>
    <xdr:to>
      <xdr:col>71</xdr:col>
      <xdr:colOff>177800</xdr:colOff>
      <xdr:row>34</xdr:row>
      <xdr:rowOff>59296</xdr:rowOff>
    </xdr:to>
    <xdr:cxnSp macro="">
      <xdr:nvCxnSpPr>
        <xdr:cNvPr id="530" name="直線コネクタ 529"/>
        <xdr:cNvCxnSpPr/>
      </xdr:nvCxnSpPr>
      <xdr:spPr>
        <a:xfrm>
          <a:off x="12814300" y="5418874"/>
          <a:ext cx="889000" cy="4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137464</xdr:rowOff>
    </xdr:from>
    <xdr:to>
      <xdr:col>72</xdr:col>
      <xdr:colOff>38100</xdr:colOff>
      <xdr:row>39</xdr:row>
      <xdr:rowOff>67614</xdr:rowOff>
    </xdr:to>
    <xdr:sp macro="" textlink="">
      <xdr:nvSpPr>
        <xdr:cNvPr id="531" name="フローチャート: 判断 530"/>
        <xdr:cNvSpPr/>
      </xdr:nvSpPr>
      <xdr:spPr>
        <a:xfrm>
          <a:off x="13652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58741</xdr:rowOff>
    </xdr:from>
    <xdr:ext cx="469744" cy="259045"/>
    <xdr:sp macro="" textlink="">
      <xdr:nvSpPr>
        <xdr:cNvPr id="532" name="テキスト ボックス 531"/>
        <xdr:cNvSpPr txBox="1"/>
      </xdr:nvSpPr>
      <xdr:spPr>
        <a:xfrm>
          <a:off x="13468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3" name="フローチャート: 判断 532"/>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69766</xdr:rowOff>
    </xdr:from>
    <xdr:ext cx="469744" cy="259045"/>
    <xdr:sp macro="" textlink="">
      <xdr:nvSpPr>
        <xdr:cNvPr id="534" name="テキスト ボックス 533"/>
        <xdr:cNvSpPr txBox="1"/>
      </xdr:nvSpPr>
      <xdr:spPr>
        <a:xfrm>
          <a:off x="12579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126174</xdr:rowOff>
    </xdr:from>
    <xdr:to>
      <xdr:col>85</xdr:col>
      <xdr:colOff>177800</xdr:colOff>
      <xdr:row>36</xdr:row>
      <xdr:rowOff>56324</xdr:rowOff>
    </xdr:to>
    <xdr:sp macro="" textlink="">
      <xdr:nvSpPr>
        <xdr:cNvPr id="540" name="楕円 539"/>
        <xdr:cNvSpPr/>
      </xdr:nvSpPr>
      <xdr:spPr>
        <a:xfrm>
          <a:off x="16268700" y="61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79201</xdr:rowOff>
    </xdr:from>
    <xdr:ext cx="534377" cy="259045"/>
    <xdr:sp macro="" textlink="">
      <xdr:nvSpPr>
        <xdr:cNvPr id="541" name="災害復旧事業費該当値テキスト"/>
        <xdr:cNvSpPr txBox="1"/>
      </xdr:nvSpPr>
      <xdr:spPr>
        <a:xfrm>
          <a:off x="16370300" y="60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141427</xdr:rowOff>
    </xdr:from>
    <xdr:to>
      <xdr:col>81</xdr:col>
      <xdr:colOff>101600</xdr:colOff>
      <xdr:row>34</xdr:row>
      <xdr:rowOff>71577</xdr:rowOff>
    </xdr:to>
    <xdr:sp macro="" textlink="">
      <xdr:nvSpPr>
        <xdr:cNvPr id="542" name="楕円 541"/>
        <xdr:cNvSpPr/>
      </xdr:nvSpPr>
      <xdr:spPr>
        <a:xfrm>
          <a:off x="15430500" y="57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88104</xdr:rowOff>
    </xdr:from>
    <xdr:ext cx="534377" cy="259045"/>
    <xdr:sp macro="" textlink="">
      <xdr:nvSpPr>
        <xdr:cNvPr id="543" name="テキスト ボックス 542"/>
        <xdr:cNvSpPr txBox="1"/>
      </xdr:nvSpPr>
      <xdr:spPr>
        <a:xfrm>
          <a:off x="15214111" y="55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99479</xdr:rowOff>
    </xdr:from>
    <xdr:to>
      <xdr:col>76</xdr:col>
      <xdr:colOff>165100</xdr:colOff>
      <xdr:row>35</xdr:row>
      <xdr:rowOff>29629</xdr:rowOff>
    </xdr:to>
    <xdr:sp macro="" textlink="">
      <xdr:nvSpPr>
        <xdr:cNvPr id="544" name="楕円 543"/>
        <xdr:cNvSpPr/>
      </xdr:nvSpPr>
      <xdr:spPr>
        <a:xfrm>
          <a:off x="14541500" y="592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46156</xdr:rowOff>
    </xdr:from>
    <xdr:ext cx="534377" cy="259045"/>
    <xdr:sp macro="" textlink="">
      <xdr:nvSpPr>
        <xdr:cNvPr id="545" name="テキスト ボックス 544"/>
        <xdr:cNvSpPr txBox="1"/>
      </xdr:nvSpPr>
      <xdr:spPr>
        <a:xfrm>
          <a:off x="14325111" y="57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8496</xdr:rowOff>
    </xdr:from>
    <xdr:to>
      <xdr:col>72</xdr:col>
      <xdr:colOff>38100</xdr:colOff>
      <xdr:row>34</xdr:row>
      <xdr:rowOff>110096</xdr:rowOff>
    </xdr:to>
    <xdr:sp macro="" textlink="">
      <xdr:nvSpPr>
        <xdr:cNvPr id="546" name="楕円 545"/>
        <xdr:cNvSpPr/>
      </xdr:nvSpPr>
      <xdr:spPr>
        <a:xfrm>
          <a:off x="13652500" y="583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126623</xdr:rowOff>
    </xdr:from>
    <xdr:ext cx="534377" cy="259045"/>
    <xdr:sp macro="" textlink="">
      <xdr:nvSpPr>
        <xdr:cNvPr id="547" name="テキスト ボックス 546"/>
        <xdr:cNvSpPr txBox="1"/>
      </xdr:nvSpPr>
      <xdr:spPr>
        <a:xfrm>
          <a:off x="13436111" y="561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53124</xdr:rowOff>
    </xdr:from>
    <xdr:to>
      <xdr:col>67</xdr:col>
      <xdr:colOff>101600</xdr:colOff>
      <xdr:row>31</xdr:row>
      <xdr:rowOff>154724</xdr:rowOff>
    </xdr:to>
    <xdr:sp macro="" textlink="">
      <xdr:nvSpPr>
        <xdr:cNvPr id="548" name="楕円 547"/>
        <xdr:cNvSpPr/>
      </xdr:nvSpPr>
      <xdr:spPr>
        <a:xfrm>
          <a:off x="12763500" y="53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171251</xdr:rowOff>
    </xdr:from>
    <xdr:ext cx="599010" cy="259045"/>
    <xdr:sp macro="" textlink="">
      <xdr:nvSpPr>
        <xdr:cNvPr id="549" name="テキスト ボックス 548"/>
        <xdr:cNvSpPr txBox="1"/>
      </xdr:nvSpPr>
      <xdr:spPr>
        <a:xfrm>
          <a:off x="12514795" y="514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2" name="直線コネクタ 621"/>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3" name="公債費最小値テキスト"/>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4" name="直線コネクタ 623"/>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5" name="公債費最大値テキスト"/>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26" name="直線コネクタ 625"/>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1308</xdr:rowOff>
    </xdr:from>
    <xdr:to>
      <xdr:col>85</xdr:col>
      <xdr:colOff>127000</xdr:colOff>
      <xdr:row>74</xdr:row>
      <xdr:rowOff>83921</xdr:rowOff>
    </xdr:to>
    <xdr:cxnSp macro="">
      <xdr:nvCxnSpPr>
        <xdr:cNvPr id="627" name="直線コネクタ 626"/>
        <xdr:cNvCxnSpPr/>
      </xdr:nvCxnSpPr>
      <xdr:spPr>
        <a:xfrm flipV="1">
          <a:off x="15481300" y="12174258"/>
          <a:ext cx="838200" cy="59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28" name="公債費平均値テキスト"/>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29" name="フローチャート: 判断 628"/>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83921</xdr:rowOff>
    </xdr:from>
    <xdr:to>
      <xdr:col>81</xdr:col>
      <xdr:colOff>50800</xdr:colOff>
      <xdr:row>74</xdr:row>
      <xdr:rowOff>136779</xdr:rowOff>
    </xdr:to>
    <xdr:cxnSp macro="">
      <xdr:nvCxnSpPr>
        <xdr:cNvPr id="630" name="直線コネクタ 629"/>
        <xdr:cNvCxnSpPr/>
      </xdr:nvCxnSpPr>
      <xdr:spPr>
        <a:xfrm flipV="1">
          <a:off x="14592300" y="12771221"/>
          <a:ext cx="889000" cy="5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31" name="フローチャート: 判断 630"/>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96474</xdr:rowOff>
    </xdr:from>
    <xdr:ext cx="534377" cy="259045"/>
    <xdr:sp macro="" textlink="">
      <xdr:nvSpPr>
        <xdr:cNvPr id="632" name="テキスト ボックス 631"/>
        <xdr:cNvSpPr txBox="1"/>
      </xdr:nvSpPr>
      <xdr:spPr>
        <a:xfrm>
          <a:off x="15214111" y="131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129425</xdr:rowOff>
    </xdr:from>
    <xdr:to>
      <xdr:col>76</xdr:col>
      <xdr:colOff>114300</xdr:colOff>
      <xdr:row>74</xdr:row>
      <xdr:rowOff>136779</xdr:rowOff>
    </xdr:to>
    <xdr:cxnSp macro="">
      <xdr:nvCxnSpPr>
        <xdr:cNvPr id="633" name="直線コネクタ 632"/>
        <xdr:cNvCxnSpPr/>
      </xdr:nvCxnSpPr>
      <xdr:spPr>
        <a:xfrm>
          <a:off x="13703300" y="12816725"/>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34" name="フローチャート: 判断 633"/>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88192</xdr:rowOff>
    </xdr:from>
    <xdr:ext cx="534377" cy="259045"/>
    <xdr:sp macro="" textlink="">
      <xdr:nvSpPr>
        <xdr:cNvPr id="635" name="テキスト ボックス 634"/>
        <xdr:cNvSpPr txBox="1"/>
      </xdr:nvSpPr>
      <xdr:spPr>
        <a:xfrm>
          <a:off x="14325111" y="1311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114109</xdr:rowOff>
    </xdr:from>
    <xdr:to>
      <xdr:col>71</xdr:col>
      <xdr:colOff>177800</xdr:colOff>
      <xdr:row>74</xdr:row>
      <xdr:rowOff>129425</xdr:rowOff>
    </xdr:to>
    <xdr:cxnSp macro="">
      <xdr:nvCxnSpPr>
        <xdr:cNvPr id="636" name="直線コネクタ 635"/>
        <xdr:cNvCxnSpPr/>
      </xdr:nvCxnSpPr>
      <xdr:spPr>
        <a:xfrm>
          <a:off x="12814300" y="12801409"/>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37" name="フローチャート: 判断 636"/>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80700</xdr:rowOff>
    </xdr:from>
    <xdr:ext cx="534377" cy="259045"/>
    <xdr:sp macro="" textlink="">
      <xdr:nvSpPr>
        <xdr:cNvPr id="638" name="テキスト ボックス 637"/>
        <xdr:cNvSpPr txBox="1"/>
      </xdr:nvSpPr>
      <xdr:spPr>
        <a:xfrm>
          <a:off x="13436111" y="1311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39" name="フローチャート: 判断 638"/>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82732</xdr:rowOff>
    </xdr:from>
    <xdr:ext cx="534377" cy="259045"/>
    <xdr:sp macro="" textlink="">
      <xdr:nvSpPr>
        <xdr:cNvPr id="640" name="テキスト ボックス 639"/>
        <xdr:cNvSpPr txBox="1"/>
      </xdr:nvSpPr>
      <xdr:spPr>
        <a:xfrm>
          <a:off x="12547111" y="131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121958</xdr:rowOff>
    </xdr:from>
    <xdr:to>
      <xdr:col>85</xdr:col>
      <xdr:colOff>177800</xdr:colOff>
      <xdr:row>71</xdr:row>
      <xdr:rowOff>52108</xdr:rowOff>
    </xdr:to>
    <xdr:sp macro="" textlink="">
      <xdr:nvSpPr>
        <xdr:cNvPr id="646" name="楕円 645"/>
        <xdr:cNvSpPr/>
      </xdr:nvSpPr>
      <xdr:spPr>
        <a:xfrm>
          <a:off x="16268700" y="121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36885</xdr:rowOff>
    </xdr:from>
    <xdr:ext cx="599010" cy="259045"/>
    <xdr:sp macro="" textlink="">
      <xdr:nvSpPr>
        <xdr:cNvPr id="647" name="公債費該当値テキスト"/>
        <xdr:cNvSpPr txBox="1"/>
      </xdr:nvSpPr>
      <xdr:spPr>
        <a:xfrm>
          <a:off x="16370300" y="1203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33121</xdr:rowOff>
    </xdr:from>
    <xdr:to>
      <xdr:col>81</xdr:col>
      <xdr:colOff>101600</xdr:colOff>
      <xdr:row>74</xdr:row>
      <xdr:rowOff>134721</xdr:rowOff>
    </xdr:to>
    <xdr:sp macro="" textlink="">
      <xdr:nvSpPr>
        <xdr:cNvPr id="648" name="楕円 647"/>
        <xdr:cNvSpPr/>
      </xdr:nvSpPr>
      <xdr:spPr>
        <a:xfrm>
          <a:off x="15430500" y="127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151248</xdr:rowOff>
    </xdr:from>
    <xdr:ext cx="534377" cy="259045"/>
    <xdr:sp macro="" textlink="">
      <xdr:nvSpPr>
        <xdr:cNvPr id="649" name="テキスト ボックス 648"/>
        <xdr:cNvSpPr txBox="1"/>
      </xdr:nvSpPr>
      <xdr:spPr>
        <a:xfrm>
          <a:off x="15214111" y="124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85979</xdr:rowOff>
    </xdr:from>
    <xdr:to>
      <xdr:col>76</xdr:col>
      <xdr:colOff>165100</xdr:colOff>
      <xdr:row>75</xdr:row>
      <xdr:rowOff>16129</xdr:rowOff>
    </xdr:to>
    <xdr:sp macro="" textlink="">
      <xdr:nvSpPr>
        <xdr:cNvPr id="650" name="楕円 649"/>
        <xdr:cNvSpPr/>
      </xdr:nvSpPr>
      <xdr:spPr>
        <a:xfrm>
          <a:off x="14541500" y="127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32656</xdr:rowOff>
    </xdr:from>
    <xdr:ext cx="534377" cy="259045"/>
    <xdr:sp macro="" textlink="">
      <xdr:nvSpPr>
        <xdr:cNvPr id="651" name="テキスト ボックス 650"/>
        <xdr:cNvSpPr txBox="1"/>
      </xdr:nvSpPr>
      <xdr:spPr>
        <a:xfrm>
          <a:off x="14325111" y="1254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78625</xdr:rowOff>
    </xdr:from>
    <xdr:to>
      <xdr:col>72</xdr:col>
      <xdr:colOff>38100</xdr:colOff>
      <xdr:row>75</xdr:row>
      <xdr:rowOff>8775</xdr:rowOff>
    </xdr:to>
    <xdr:sp macro="" textlink="">
      <xdr:nvSpPr>
        <xdr:cNvPr id="652" name="楕円 651"/>
        <xdr:cNvSpPr/>
      </xdr:nvSpPr>
      <xdr:spPr>
        <a:xfrm>
          <a:off x="13652500" y="127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25302</xdr:rowOff>
    </xdr:from>
    <xdr:ext cx="534377" cy="259045"/>
    <xdr:sp macro="" textlink="">
      <xdr:nvSpPr>
        <xdr:cNvPr id="653" name="テキスト ボックス 652"/>
        <xdr:cNvSpPr txBox="1"/>
      </xdr:nvSpPr>
      <xdr:spPr>
        <a:xfrm>
          <a:off x="13436111" y="125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63309</xdr:rowOff>
    </xdr:from>
    <xdr:to>
      <xdr:col>67</xdr:col>
      <xdr:colOff>101600</xdr:colOff>
      <xdr:row>74</xdr:row>
      <xdr:rowOff>164909</xdr:rowOff>
    </xdr:to>
    <xdr:sp macro="" textlink="">
      <xdr:nvSpPr>
        <xdr:cNvPr id="654" name="楕円 653"/>
        <xdr:cNvSpPr/>
      </xdr:nvSpPr>
      <xdr:spPr>
        <a:xfrm>
          <a:off x="12763500" y="127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9986</xdr:rowOff>
    </xdr:from>
    <xdr:ext cx="534377" cy="259045"/>
    <xdr:sp macro="" textlink="">
      <xdr:nvSpPr>
        <xdr:cNvPr id="655" name="テキスト ボックス 654"/>
        <xdr:cNvSpPr txBox="1"/>
      </xdr:nvSpPr>
      <xdr:spPr>
        <a:xfrm>
          <a:off x="12547111" y="1252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1" name="直線コネクタ 680"/>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2" name="積立金最小値テキスト"/>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3" name="直線コネクタ 682"/>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4" name="積立金最大値テキスト"/>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5" name="直線コネクタ 684"/>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91678</xdr:rowOff>
    </xdr:from>
    <xdr:to>
      <xdr:col>85</xdr:col>
      <xdr:colOff>127000</xdr:colOff>
      <xdr:row>96</xdr:row>
      <xdr:rowOff>25105</xdr:rowOff>
    </xdr:to>
    <xdr:cxnSp macro="">
      <xdr:nvCxnSpPr>
        <xdr:cNvPr id="686" name="直線コネクタ 685"/>
        <xdr:cNvCxnSpPr/>
      </xdr:nvCxnSpPr>
      <xdr:spPr>
        <a:xfrm flipV="1">
          <a:off x="15481300" y="16379428"/>
          <a:ext cx="838200" cy="10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87" name="積立金平均値テキスト"/>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88" name="フローチャート: 判断 687"/>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86909</xdr:rowOff>
    </xdr:from>
    <xdr:to>
      <xdr:col>81</xdr:col>
      <xdr:colOff>50800</xdr:colOff>
      <xdr:row>96</xdr:row>
      <xdr:rowOff>25105</xdr:rowOff>
    </xdr:to>
    <xdr:cxnSp macro="">
      <xdr:nvCxnSpPr>
        <xdr:cNvPr id="689" name="直線コネクタ 688"/>
        <xdr:cNvCxnSpPr/>
      </xdr:nvCxnSpPr>
      <xdr:spPr>
        <a:xfrm>
          <a:off x="14592300" y="16374659"/>
          <a:ext cx="889000" cy="10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690" name="フローチャート: 判断 689"/>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691" name="テキスト ボックス 690"/>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76002</xdr:rowOff>
    </xdr:from>
    <xdr:to>
      <xdr:col>76</xdr:col>
      <xdr:colOff>114300</xdr:colOff>
      <xdr:row>95</xdr:row>
      <xdr:rowOff>86909</xdr:rowOff>
    </xdr:to>
    <xdr:cxnSp macro="">
      <xdr:nvCxnSpPr>
        <xdr:cNvPr id="692" name="直線コネクタ 691"/>
        <xdr:cNvCxnSpPr/>
      </xdr:nvCxnSpPr>
      <xdr:spPr>
        <a:xfrm>
          <a:off x="13703300" y="16363752"/>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693" name="フローチャート: 判断 692"/>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88685</xdr:rowOff>
    </xdr:from>
    <xdr:ext cx="534377" cy="259045"/>
    <xdr:sp macro="" textlink="">
      <xdr:nvSpPr>
        <xdr:cNvPr id="694" name="テキスト ボックス 693"/>
        <xdr:cNvSpPr txBox="1"/>
      </xdr:nvSpPr>
      <xdr:spPr>
        <a:xfrm>
          <a:off x="14325111" y="168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138148</xdr:rowOff>
    </xdr:from>
    <xdr:to>
      <xdr:col>71</xdr:col>
      <xdr:colOff>177800</xdr:colOff>
      <xdr:row>95</xdr:row>
      <xdr:rowOff>76002</xdr:rowOff>
    </xdr:to>
    <xdr:cxnSp macro="">
      <xdr:nvCxnSpPr>
        <xdr:cNvPr id="695" name="直線コネクタ 694"/>
        <xdr:cNvCxnSpPr/>
      </xdr:nvCxnSpPr>
      <xdr:spPr>
        <a:xfrm>
          <a:off x="12814300" y="15568648"/>
          <a:ext cx="889000" cy="79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696" name="フローチャート: 判断 695"/>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63392</xdr:rowOff>
    </xdr:from>
    <xdr:ext cx="534377" cy="259045"/>
    <xdr:sp macro="" textlink="">
      <xdr:nvSpPr>
        <xdr:cNvPr id="697" name="テキスト ボックス 696"/>
        <xdr:cNvSpPr txBox="1"/>
      </xdr:nvSpPr>
      <xdr:spPr>
        <a:xfrm>
          <a:off x="13436111" y="168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698" name="フローチャート: 判断 697"/>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115169</xdr:rowOff>
    </xdr:from>
    <xdr:ext cx="534377" cy="259045"/>
    <xdr:sp macro="" textlink="">
      <xdr:nvSpPr>
        <xdr:cNvPr id="699" name="テキスト ボックス 698"/>
        <xdr:cNvSpPr txBox="1"/>
      </xdr:nvSpPr>
      <xdr:spPr>
        <a:xfrm>
          <a:off x="12547111" y="16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40878</xdr:rowOff>
    </xdr:from>
    <xdr:to>
      <xdr:col>85</xdr:col>
      <xdr:colOff>177800</xdr:colOff>
      <xdr:row>95</xdr:row>
      <xdr:rowOff>142478</xdr:rowOff>
    </xdr:to>
    <xdr:sp macro="" textlink="">
      <xdr:nvSpPr>
        <xdr:cNvPr id="705" name="楕円 704"/>
        <xdr:cNvSpPr/>
      </xdr:nvSpPr>
      <xdr:spPr>
        <a:xfrm>
          <a:off x="16268700" y="16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63755</xdr:rowOff>
    </xdr:from>
    <xdr:ext cx="534377" cy="259045"/>
    <xdr:sp macro="" textlink="">
      <xdr:nvSpPr>
        <xdr:cNvPr id="706" name="積立金該当値テキスト"/>
        <xdr:cNvSpPr txBox="1"/>
      </xdr:nvSpPr>
      <xdr:spPr>
        <a:xfrm>
          <a:off x="16370300" y="1618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145755</xdr:rowOff>
    </xdr:from>
    <xdr:to>
      <xdr:col>81</xdr:col>
      <xdr:colOff>101600</xdr:colOff>
      <xdr:row>96</xdr:row>
      <xdr:rowOff>75905</xdr:rowOff>
    </xdr:to>
    <xdr:sp macro="" textlink="">
      <xdr:nvSpPr>
        <xdr:cNvPr id="707" name="楕円 706"/>
        <xdr:cNvSpPr/>
      </xdr:nvSpPr>
      <xdr:spPr>
        <a:xfrm>
          <a:off x="15430500" y="1643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92432</xdr:rowOff>
    </xdr:from>
    <xdr:ext cx="534377" cy="259045"/>
    <xdr:sp macro="" textlink="">
      <xdr:nvSpPr>
        <xdr:cNvPr id="708" name="テキスト ボックス 707"/>
        <xdr:cNvSpPr txBox="1"/>
      </xdr:nvSpPr>
      <xdr:spPr>
        <a:xfrm>
          <a:off x="15214111" y="1620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36109</xdr:rowOff>
    </xdr:from>
    <xdr:to>
      <xdr:col>76</xdr:col>
      <xdr:colOff>165100</xdr:colOff>
      <xdr:row>95</xdr:row>
      <xdr:rowOff>137709</xdr:rowOff>
    </xdr:to>
    <xdr:sp macro="" textlink="">
      <xdr:nvSpPr>
        <xdr:cNvPr id="709" name="楕円 708"/>
        <xdr:cNvSpPr/>
      </xdr:nvSpPr>
      <xdr:spPr>
        <a:xfrm>
          <a:off x="14541500" y="163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154236</xdr:rowOff>
    </xdr:from>
    <xdr:ext cx="534377" cy="259045"/>
    <xdr:sp macro="" textlink="">
      <xdr:nvSpPr>
        <xdr:cNvPr id="710" name="テキスト ボックス 709"/>
        <xdr:cNvSpPr txBox="1"/>
      </xdr:nvSpPr>
      <xdr:spPr>
        <a:xfrm>
          <a:off x="14325111" y="1609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25202</xdr:rowOff>
    </xdr:from>
    <xdr:to>
      <xdr:col>72</xdr:col>
      <xdr:colOff>38100</xdr:colOff>
      <xdr:row>95</xdr:row>
      <xdr:rowOff>126802</xdr:rowOff>
    </xdr:to>
    <xdr:sp macro="" textlink="">
      <xdr:nvSpPr>
        <xdr:cNvPr id="711" name="楕円 710"/>
        <xdr:cNvSpPr/>
      </xdr:nvSpPr>
      <xdr:spPr>
        <a:xfrm>
          <a:off x="13652500" y="163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143329</xdr:rowOff>
    </xdr:from>
    <xdr:ext cx="534377" cy="259045"/>
    <xdr:sp macro="" textlink="">
      <xdr:nvSpPr>
        <xdr:cNvPr id="712" name="テキスト ボックス 711"/>
        <xdr:cNvSpPr txBox="1"/>
      </xdr:nvSpPr>
      <xdr:spPr>
        <a:xfrm>
          <a:off x="13436111" y="160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87348</xdr:rowOff>
    </xdr:from>
    <xdr:to>
      <xdr:col>67</xdr:col>
      <xdr:colOff>101600</xdr:colOff>
      <xdr:row>91</xdr:row>
      <xdr:rowOff>17498</xdr:rowOff>
    </xdr:to>
    <xdr:sp macro="" textlink="">
      <xdr:nvSpPr>
        <xdr:cNvPr id="713" name="楕円 712"/>
        <xdr:cNvSpPr/>
      </xdr:nvSpPr>
      <xdr:spPr>
        <a:xfrm>
          <a:off x="12763500" y="155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34025</xdr:rowOff>
    </xdr:from>
    <xdr:ext cx="534377" cy="259045"/>
    <xdr:sp macro="" textlink="">
      <xdr:nvSpPr>
        <xdr:cNvPr id="714" name="テキスト ボックス 713"/>
        <xdr:cNvSpPr txBox="1"/>
      </xdr:nvSpPr>
      <xdr:spPr>
        <a:xfrm>
          <a:off x="12547111" y="152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38" name="直線コネクタ 737"/>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1" name="投資及び出資金最大値テキスト"/>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2" name="直線コネクタ 741"/>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165151</xdr:rowOff>
    </xdr:from>
    <xdr:to>
      <xdr:col>116</xdr:col>
      <xdr:colOff>63500</xdr:colOff>
      <xdr:row>39</xdr:row>
      <xdr:rowOff>44450</xdr:rowOff>
    </xdr:to>
    <xdr:cxnSp macro="">
      <xdr:nvCxnSpPr>
        <xdr:cNvPr id="743" name="直線コネクタ 742"/>
        <xdr:cNvCxnSpPr/>
      </xdr:nvCxnSpPr>
      <xdr:spPr>
        <a:xfrm flipV="1">
          <a:off x="21323300" y="6508801"/>
          <a:ext cx="8382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44" name="投資及び出資金平均値テキスト"/>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5" name="フローチャート: 判断 744"/>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47" name="フローチャート: 判断 746"/>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48" name="テキスト ボックス 747"/>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0" name="フローチャート: 判断 749"/>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51" name="テキスト ボックス 750"/>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53" name="フローチャート: 判断 752"/>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54" name="テキスト ボックス 753"/>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55" name="フローチャート: 判断 754"/>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56" name="テキスト ボックス 755"/>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114351</xdr:rowOff>
    </xdr:from>
    <xdr:to>
      <xdr:col>116</xdr:col>
      <xdr:colOff>114300</xdr:colOff>
      <xdr:row>38</xdr:row>
      <xdr:rowOff>44501</xdr:rowOff>
    </xdr:to>
    <xdr:sp macro="" textlink="">
      <xdr:nvSpPr>
        <xdr:cNvPr id="762" name="楕円 761"/>
        <xdr:cNvSpPr/>
      </xdr:nvSpPr>
      <xdr:spPr>
        <a:xfrm>
          <a:off x="22110700" y="64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137228</xdr:rowOff>
    </xdr:from>
    <xdr:ext cx="469744" cy="259045"/>
    <xdr:sp macro="" textlink="">
      <xdr:nvSpPr>
        <xdr:cNvPr id="763" name="投資及び出資金該当値テキスト"/>
        <xdr:cNvSpPr txBox="1"/>
      </xdr:nvSpPr>
      <xdr:spPr>
        <a:xfrm>
          <a:off x="22212300" y="63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5" name="直線コネクタ 794"/>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798" name="貸付金最大値テキスト"/>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799" name="直線コネクタ 798"/>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138747</xdr:rowOff>
    </xdr:from>
    <xdr:to>
      <xdr:col>116</xdr:col>
      <xdr:colOff>63500</xdr:colOff>
      <xdr:row>56</xdr:row>
      <xdr:rowOff>159131</xdr:rowOff>
    </xdr:to>
    <xdr:cxnSp macro="">
      <xdr:nvCxnSpPr>
        <xdr:cNvPr id="800" name="直線コネクタ 799"/>
        <xdr:cNvCxnSpPr/>
      </xdr:nvCxnSpPr>
      <xdr:spPr>
        <a:xfrm flipV="1">
          <a:off x="21323300" y="9739947"/>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1" name="貸付金平均値テキスト"/>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2" name="フローチャート: 判断 801"/>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159131</xdr:rowOff>
    </xdr:from>
    <xdr:to>
      <xdr:col>111</xdr:col>
      <xdr:colOff>177800</xdr:colOff>
      <xdr:row>56</xdr:row>
      <xdr:rowOff>170637</xdr:rowOff>
    </xdr:to>
    <xdr:cxnSp macro="">
      <xdr:nvCxnSpPr>
        <xdr:cNvPr id="803" name="直線コネクタ 802"/>
        <xdr:cNvCxnSpPr/>
      </xdr:nvCxnSpPr>
      <xdr:spPr>
        <a:xfrm flipV="1">
          <a:off x="20434300" y="9760331"/>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04" name="フローチャート: 判断 803"/>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5" name="テキスト ボックス 804"/>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170637</xdr:rowOff>
    </xdr:from>
    <xdr:to>
      <xdr:col>107</xdr:col>
      <xdr:colOff>50800</xdr:colOff>
      <xdr:row>57</xdr:row>
      <xdr:rowOff>6007</xdr:rowOff>
    </xdr:to>
    <xdr:cxnSp macro="">
      <xdr:nvCxnSpPr>
        <xdr:cNvPr id="806" name="直線コネクタ 805"/>
        <xdr:cNvCxnSpPr/>
      </xdr:nvCxnSpPr>
      <xdr:spPr>
        <a:xfrm flipV="1">
          <a:off x="19545300" y="9771837"/>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7" name="フローチャート: 判断 806"/>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8" name="テキスト ボックス 807"/>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6007</xdr:rowOff>
    </xdr:from>
    <xdr:to>
      <xdr:col>102</xdr:col>
      <xdr:colOff>114300</xdr:colOff>
      <xdr:row>57</xdr:row>
      <xdr:rowOff>15913</xdr:rowOff>
    </xdr:to>
    <xdr:cxnSp macro="">
      <xdr:nvCxnSpPr>
        <xdr:cNvPr id="809" name="直線コネクタ 808"/>
        <xdr:cNvCxnSpPr/>
      </xdr:nvCxnSpPr>
      <xdr:spPr>
        <a:xfrm flipV="1">
          <a:off x="18656300" y="9778657"/>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10" name="フローチャート: 判断 809"/>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11" name="テキスト ボックス 810"/>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12" name="フローチャート: 判断 811"/>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13" name="テキスト ボックス 812"/>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87947</xdr:rowOff>
    </xdr:from>
    <xdr:to>
      <xdr:col>116</xdr:col>
      <xdr:colOff>114300</xdr:colOff>
      <xdr:row>57</xdr:row>
      <xdr:rowOff>18097</xdr:rowOff>
    </xdr:to>
    <xdr:sp macro="" textlink="">
      <xdr:nvSpPr>
        <xdr:cNvPr id="819" name="楕円 818"/>
        <xdr:cNvSpPr/>
      </xdr:nvSpPr>
      <xdr:spPr>
        <a:xfrm>
          <a:off x="22110700" y="96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110824</xdr:rowOff>
    </xdr:from>
    <xdr:ext cx="534377" cy="259045"/>
    <xdr:sp macro="" textlink="">
      <xdr:nvSpPr>
        <xdr:cNvPr id="820" name="貸付金該当値テキスト"/>
        <xdr:cNvSpPr txBox="1"/>
      </xdr:nvSpPr>
      <xdr:spPr>
        <a:xfrm>
          <a:off x="22212300" y="95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108331</xdr:rowOff>
    </xdr:from>
    <xdr:to>
      <xdr:col>112</xdr:col>
      <xdr:colOff>38100</xdr:colOff>
      <xdr:row>57</xdr:row>
      <xdr:rowOff>38481</xdr:rowOff>
    </xdr:to>
    <xdr:sp macro="" textlink="">
      <xdr:nvSpPr>
        <xdr:cNvPr id="821" name="楕円 820"/>
        <xdr:cNvSpPr/>
      </xdr:nvSpPr>
      <xdr:spPr>
        <a:xfrm>
          <a:off x="21272500" y="970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55008</xdr:rowOff>
    </xdr:from>
    <xdr:ext cx="534377" cy="259045"/>
    <xdr:sp macro="" textlink="">
      <xdr:nvSpPr>
        <xdr:cNvPr id="822" name="テキスト ボックス 821"/>
        <xdr:cNvSpPr txBox="1"/>
      </xdr:nvSpPr>
      <xdr:spPr>
        <a:xfrm>
          <a:off x="21056111" y="948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119837</xdr:rowOff>
    </xdr:from>
    <xdr:to>
      <xdr:col>107</xdr:col>
      <xdr:colOff>101600</xdr:colOff>
      <xdr:row>57</xdr:row>
      <xdr:rowOff>49987</xdr:rowOff>
    </xdr:to>
    <xdr:sp macro="" textlink="">
      <xdr:nvSpPr>
        <xdr:cNvPr id="823" name="楕円 822"/>
        <xdr:cNvSpPr/>
      </xdr:nvSpPr>
      <xdr:spPr>
        <a:xfrm>
          <a:off x="20383500" y="97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66514</xdr:rowOff>
    </xdr:from>
    <xdr:ext cx="534377" cy="259045"/>
    <xdr:sp macro="" textlink="">
      <xdr:nvSpPr>
        <xdr:cNvPr id="824" name="テキスト ボックス 823"/>
        <xdr:cNvSpPr txBox="1"/>
      </xdr:nvSpPr>
      <xdr:spPr>
        <a:xfrm>
          <a:off x="20167111" y="949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126657</xdr:rowOff>
    </xdr:from>
    <xdr:to>
      <xdr:col>102</xdr:col>
      <xdr:colOff>165100</xdr:colOff>
      <xdr:row>57</xdr:row>
      <xdr:rowOff>56807</xdr:rowOff>
    </xdr:to>
    <xdr:sp macro="" textlink="">
      <xdr:nvSpPr>
        <xdr:cNvPr id="825" name="楕円 824"/>
        <xdr:cNvSpPr/>
      </xdr:nvSpPr>
      <xdr:spPr>
        <a:xfrm>
          <a:off x="194945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73334</xdr:rowOff>
    </xdr:from>
    <xdr:ext cx="534377" cy="259045"/>
    <xdr:sp macro="" textlink="">
      <xdr:nvSpPr>
        <xdr:cNvPr id="826" name="テキスト ボックス 825"/>
        <xdr:cNvSpPr txBox="1"/>
      </xdr:nvSpPr>
      <xdr:spPr>
        <a:xfrm>
          <a:off x="19278111" y="950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136563</xdr:rowOff>
    </xdr:from>
    <xdr:to>
      <xdr:col>98</xdr:col>
      <xdr:colOff>38100</xdr:colOff>
      <xdr:row>57</xdr:row>
      <xdr:rowOff>66713</xdr:rowOff>
    </xdr:to>
    <xdr:sp macro="" textlink="">
      <xdr:nvSpPr>
        <xdr:cNvPr id="827" name="楕円 826"/>
        <xdr:cNvSpPr/>
      </xdr:nvSpPr>
      <xdr:spPr>
        <a:xfrm>
          <a:off x="18605500" y="97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83240</xdr:rowOff>
    </xdr:from>
    <xdr:ext cx="469744" cy="259045"/>
    <xdr:sp macro="" textlink="">
      <xdr:nvSpPr>
        <xdr:cNvPr id="828" name="テキスト ボックス 827"/>
        <xdr:cNvSpPr txBox="1"/>
      </xdr:nvSpPr>
      <xdr:spPr>
        <a:xfrm>
          <a:off x="18421428" y="95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55" name="直線コネクタ 854"/>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56" name="繰出金最小値テキスト"/>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57" name="直線コネクタ 856"/>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58" name="繰出金最大値テキスト"/>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59" name="直線コネクタ 858"/>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27033</xdr:rowOff>
    </xdr:from>
    <xdr:to>
      <xdr:col>116</xdr:col>
      <xdr:colOff>63500</xdr:colOff>
      <xdr:row>73</xdr:row>
      <xdr:rowOff>37450</xdr:rowOff>
    </xdr:to>
    <xdr:cxnSp macro="">
      <xdr:nvCxnSpPr>
        <xdr:cNvPr id="860" name="直線コネクタ 859"/>
        <xdr:cNvCxnSpPr/>
      </xdr:nvCxnSpPr>
      <xdr:spPr>
        <a:xfrm>
          <a:off x="21323300" y="12542883"/>
          <a:ext cx="838200" cy="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61" name="繰出金平均値テキスト"/>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2" name="フローチャート: 判断 861"/>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27033</xdr:rowOff>
    </xdr:from>
    <xdr:to>
      <xdr:col>111</xdr:col>
      <xdr:colOff>177800</xdr:colOff>
      <xdr:row>73</xdr:row>
      <xdr:rowOff>53159</xdr:rowOff>
    </xdr:to>
    <xdr:cxnSp macro="">
      <xdr:nvCxnSpPr>
        <xdr:cNvPr id="863" name="直線コネクタ 862"/>
        <xdr:cNvCxnSpPr/>
      </xdr:nvCxnSpPr>
      <xdr:spPr>
        <a:xfrm flipV="1">
          <a:off x="20434300" y="125428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64" name="フローチャート: 判断 863"/>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65" name="テキスト ボックス 864"/>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12892</xdr:rowOff>
    </xdr:from>
    <xdr:to>
      <xdr:col>107</xdr:col>
      <xdr:colOff>50800</xdr:colOff>
      <xdr:row>73</xdr:row>
      <xdr:rowOff>53159</xdr:rowOff>
    </xdr:to>
    <xdr:cxnSp macro="">
      <xdr:nvCxnSpPr>
        <xdr:cNvPr id="866" name="直線コネクタ 865"/>
        <xdr:cNvCxnSpPr/>
      </xdr:nvCxnSpPr>
      <xdr:spPr>
        <a:xfrm>
          <a:off x="19545300" y="12528742"/>
          <a:ext cx="889000" cy="4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67" name="フローチャート: 判断 866"/>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155829</xdr:rowOff>
    </xdr:from>
    <xdr:ext cx="534377" cy="259045"/>
    <xdr:sp macro="" textlink="">
      <xdr:nvSpPr>
        <xdr:cNvPr id="868" name="テキスト ボックス 867"/>
        <xdr:cNvSpPr txBox="1"/>
      </xdr:nvSpPr>
      <xdr:spPr>
        <a:xfrm>
          <a:off x="20167111" y="130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12892</xdr:rowOff>
    </xdr:from>
    <xdr:to>
      <xdr:col>102</xdr:col>
      <xdr:colOff>114300</xdr:colOff>
      <xdr:row>73</xdr:row>
      <xdr:rowOff>37940</xdr:rowOff>
    </xdr:to>
    <xdr:cxnSp macro="">
      <xdr:nvCxnSpPr>
        <xdr:cNvPr id="869" name="直線コネクタ 868"/>
        <xdr:cNvCxnSpPr/>
      </xdr:nvCxnSpPr>
      <xdr:spPr>
        <a:xfrm flipV="1">
          <a:off x="18656300" y="12528742"/>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70" name="フローチャート: 判断 869"/>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112819</xdr:rowOff>
    </xdr:from>
    <xdr:ext cx="534377" cy="259045"/>
    <xdr:sp macro="" textlink="">
      <xdr:nvSpPr>
        <xdr:cNvPr id="871" name="テキスト ボックス 870"/>
        <xdr:cNvSpPr txBox="1"/>
      </xdr:nvSpPr>
      <xdr:spPr>
        <a:xfrm>
          <a:off x="19278111" y="129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72" name="フローチャート: 判断 871"/>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102107</xdr:rowOff>
    </xdr:from>
    <xdr:ext cx="534377" cy="259045"/>
    <xdr:sp macro="" textlink="">
      <xdr:nvSpPr>
        <xdr:cNvPr id="873" name="テキスト ボックス 872"/>
        <xdr:cNvSpPr txBox="1"/>
      </xdr:nvSpPr>
      <xdr:spPr>
        <a:xfrm>
          <a:off x="18389111" y="1296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158100</xdr:rowOff>
    </xdr:from>
    <xdr:to>
      <xdr:col>116</xdr:col>
      <xdr:colOff>114300</xdr:colOff>
      <xdr:row>73</xdr:row>
      <xdr:rowOff>88250</xdr:rowOff>
    </xdr:to>
    <xdr:sp macro="" textlink="">
      <xdr:nvSpPr>
        <xdr:cNvPr id="879" name="楕円 878"/>
        <xdr:cNvSpPr/>
      </xdr:nvSpPr>
      <xdr:spPr>
        <a:xfrm>
          <a:off x="22110700" y="125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9527</xdr:rowOff>
    </xdr:from>
    <xdr:ext cx="534377" cy="259045"/>
    <xdr:sp macro="" textlink="">
      <xdr:nvSpPr>
        <xdr:cNvPr id="880" name="繰出金該当値テキスト"/>
        <xdr:cNvSpPr txBox="1"/>
      </xdr:nvSpPr>
      <xdr:spPr>
        <a:xfrm>
          <a:off x="22212300" y="123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147683</xdr:rowOff>
    </xdr:from>
    <xdr:to>
      <xdr:col>112</xdr:col>
      <xdr:colOff>38100</xdr:colOff>
      <xdr:row>73</xdr:row>
      <xdr:rowOff>77833</xdr:rowOff>
    </xdr:to>
    <xdr:sp macro="" textlink="">
      <xdr:nvSpPr>
        <xdr:cNvPr id="881" name="楕円 880"/>
        <xdr:cNvSpPr/>
      </xdr:nvSpPr>
      <xdr:spPr>
        <a:xfrm>
          <a:off x="21272500" y="1249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94360</xdr:rowOff>
    </xdr:from>
    <xdr:ext cx="534377" cy="259045"/>
    <xdr:sp macro="" textlink="">
      <xdr:nvSpPr>
        <xdr:cNvPr id="882" name="テキスト ボックス 881"/>
        <xdr:cNvSpPr txBox="1"/>
      </xdr:nvSpPr>
      <xdr:spPr>
        <a:xfrm>
          <a:off x="21056111" y="122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2359</xdr:rowOff>
    </xdr:from>
    <xdr:to>
      <xdr:col>107</xdr:col>
      <xdr:colOff>101600</xdr:colOff>
      <xdr:row>73</xdr:row>
      <xdr:rowOff>103959</xdr:rowOff>
    </xdr:to>
    <xdr:sp macro="" textlink="">
      <xdr:nvSpPr>
        <xdr:cNvPr id="883" name="楕円 882"/>
        <xdr:cNvSpPr/>
      </xdr:nvSpPr>
      <xdr:spPr>
        <a:xfrm>
          <a:off x="20383500" y="1251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120486</xdr:rowOff>
    </xdr:from>
    <xdr:ext cx="534377" cy="259045"/>
    <xdr:sp macro="" textlink="">
      <xdr:nvSpPr>
        <xdr:cNvPr id="884" name="テキスト ボックス 883"/>
        <xdr:cNvSpPr txBox="1"/>
      </xdr:nvSpPr>
      <xdr:spPr>
        <a:xfrm>
          <a:off x="20167111" y="1229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133542</xdr:rowOff>
    </xdr:from>
    <xdr:to>
      <xdr:col>102</xdr:col>
      <xdr:colOff>165100</xdr:colOff>
      <xdr:row>73</xdr:row>
      <xdr:rowOff>63692</xdr:rowOff>
    </xdr:to>
    <xdr:sp macro="" textlink="">
      <xdr:nvSpPr>
        <xdr:cNvPr id="885" name="楕円 884"/>
        <xdr:cNvSpPr/>
      </xdr:nvSpPr>
      <xdr:spPr>
        <a:xfrm>
          <a:off x="19494500" y="124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80219</xdr:rowOff>
    </xdr:from>
    <xdr:ext cx="534377" cy="259045"/>
    <xdr:sp macro="" textlink="">
      <xdr:nvSpPr>
        <xdr:cNvPr id="886" name="テキスト ボックス 885"/>
        <xdr:cNvSpPr txBox="1"/>
      </xdr:nvSpPr>
      <xdr:spPr>
        <a:xfrm>
          <a:off x="19278111" y="122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158590</xdr:rowOff>
    </xdr:from>
    <xdr:to>
      <xdr:col>98</xdr:col>
      <xdr:colOff>38100</xdr:colOff>
      <xdr:row>73</xdr:row>
      <xdr:rowOff>88740</xdr:rowOff>
    </xdr:to>
    <xdr:sp macro="" textlink="">
      <xdr:nvSpPr>
        <xdr:cNvPr id="887" name="楕円 886"/>
        <xdr:cNvSpPr/>
      </xdr:nvSpPr>
      <xdr:spPr>
        <a:xfrm>
          <a:off x="18605500" y="125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105267</xdr:rowOff>
    </xdr:from>
    <xdr:ext cx="534377" cy="259045"/>
    <xdr:sp macro="" textlink="">
      <xdr:nvSpPr>
        <xdr:cNvPr id="888" name="テキスト ボックス 887"/>
        <xdr:cNvSpPr txBox="1"/>
      </xdr:nvSpPr>
      <xdr:spPr>
        <a:xfrm>
          <a:off x="18389111" y="122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公債費については、災害公営住宅にかかる公営住宅債の繰上償還を行ったことにより、前年度比</a:t>
          </a:r>
          <a:r>
            <a:rPr kumimoji="1" lang="en-US" altLang="ja-JP" sz="1300">
              <a:latin typeface="ＭＳ Ｐゴシック" panose="020B0600070205080204" pitchFamily="50" charset="-128"/>
              <a:ea typeface="ＭＳ Ｐゴシック" panose="020B0600070205080204" pitchFamily="50" charset="-128"/>
            </a:rPr>
            <a:t>47,005</a:t>
          </a:r>
          <a:r>
            <a:rPr kumimoji="1" lang="ja-JP" altLang="en-US" sz="1300">
              <a:latin typeface="ＭＳ Ｐゴシック" panose="020B0600070205080204" pitchFamily="50" charset="-128"/>
              <a:ea typeface="ＭＳ Ｐゴシック" panose="020B0600070205080204" pitchFamily="50" charset="-128"/>
            </a:rPr>
            <a:t>円の増額となった。一時的な大幅増であるものの、中心市街地拠点施設整備事業や過疎対策事業のほか、平成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と令和元年の台風被害にかかる復旧事業の影響もあり、今後も公債費は増傾向で推移することが見込まれる。引き続き、普通建設事業については慎重に事業を選択するとともに、国県補助金等、地方債以外の財源確保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また、２度の市町村合併による影響はあるものの、人件費及び物件費が増傾向にあることから、今後も公共施設の適正配置や更新による物件費の抑制や、業務の見直し等を進め、効率化を図ることで人件費の抑制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49,274
49,146
1,259.15
40,335,627
38,962,170
1,156,231
18,252,761
45,367,497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99009</xdr:rowOff>
    </xdr:from>
    <xdr:to>
      <xdr:col>24</xdr:col>
      <xdr:colOff>63500</xdr:colOff>
      <xdr:row>33</xdr:row>
      <xdr:rowOff>24028</xdr:rowOff>
    </xdr:to>
    <xdr:cxnSp macro="">
      <xdr:nvCxnSpPr>
        <xdr:cNvPr id="59" name="直線コネクタ 58"/>
        <xdr:cNvCxnSpPr/>
      </xdr:nvCxnSpPr>
      <xdr:spPr>
        <a:xfrm flipV="1">
          <a:off x="3797300" y="5585409"/>
          <a:ext cx="8382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168046</xdr:rowOff>
    </xdr:from>
    <xdr:to>
      <xdr:col>19</xdr:col>
      <xdr:colOff>177800</xdr:colOff>
      <xdr:row>33</xdr:row>
      <xdr:rowOff>24028</xdr:rowOff>
    </xdr:to>
    <xdr:cxnSp macro="">
      <xdr:nvCxnSpPr>
        <xdr:cNvPr id="62" name="直線コネクタ 61"/>
        <xdr:cNvCxnSpPr/>
      </xdr:nvCxnSpPr>
      <xdr:spPr>
        <a:xfrm>
          <a:off x="2908300" y="56544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120498</xdr:rowOff>
    </xdr:from>
    <xdr:to>
      <xdr:col>15</xdr:col>
      <xdr:colOff>50800</xdr:colOff>
      <xdr:row>32</xdr:row>
      <xdr:rowOff>168046</xdr:rowOff>
    </xdr:to>
    <xdr:cxnSp macro="">
      <xdr:nvCxnSpPr>
        <xdr:cNvPr id="65" name="直線コネクタ 64"/>
        <xdr:cNvCxnSpPr/>
      </xdr:nvCxnSpPr>
      <xdr:spPr>
        <a:xfrm>
          <a:off x="2019300" y="5606898"/>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30886</xdr:rowOff>
    </xdr:from>
    <xdr:to>
      <xdr:col>10</xdr:col>
      <xdr:colOff>114300</xdr:colOff>
      <xdr:row>32</xdr:row>
      <xdr:rowOff>120498</xdr:rowOff>
    </xdr:to>
    <xdr:cxnSp macro="">
      <xdr:nvCxnSpPr>
        <xdr:cNvPr id="68" name="直線コネクタ 67"/>
        <xdr:cNvCxnSpPr/>
      </xdr:nvCxnSpPr>
      <xdr:spPr>
        <a:xfrm>
          <a:off x="1130300" y="5517286"/>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48209</xdr:rowOff>
    </xdr:from>
    <xdr:to>
      <xdr:col>24</xdr:col>
      <xdr:colOff>114300</xdr:colOff>
      <xdr:row>32</xdr:row>
      <xdr:rowOff>149809</xdr:rowOff>
    </xdr:to>
    <xdr:sp macro="" textlink="">
      <xdr:nvSpPr>
        <xdr:cNvPr id="78" name="楕円 77"/>
        <xdr:cNvSpPr/>
      </xdr:nvSpPr>
      <xdr:spPr>
        <a:xfrm>
          <a:off x="4584700" y="553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71086</xdr:rowOff>
    </xdr:from>
    <xdr:ext cx="469744" cy="259045"/>
    <xdr:sp macro="" textlink="">
      <xdr:nvSpPr>
        <xdr:cNvPr id="79" name="議会費該当値テキスト"/>
        <xdr:cNvSpPr txBox="1"/>
      </xdr:nvSpPr>
      <xdr:spPr>
        <a:xfrm>
          <a:off x="4686300" y="538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144678</xdr:rowOff>
    </xdr:from>
    <xdr:to>
      <xdr:col>20</xdr:col>
      <xdr:colOff>38100</xdr:colOff>
      <xdr:row>33</xdr:row>
      <xdr:rowOff>74828</xdr:rowOff>
    </xdr:to>
    <xdr:sp macro="" textlink="">
      <xdr:nvSpPr>
        <xdr:cNvPr id="80" name="楕円 79"/>
        <xdr:cNvSpPr/>
      </xdr:nvSpPr>
      <xdr:spPr>
        <a:xfrm>
          <a:off x="3746500" y="563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91355</xdr:rowOff>
    </xdr:from>
    <xdr:ext cx="469744" cy="259045"/>
    <xdr:sp macro="" textlink="">
      <xdr:nvSpPr>
        <xdr:cNvPr id="81" name="テキスト ボックス 80"/>
        <xdr:cNvSpPr txBox="1"/>
      </xdr:nvSpPr>
      <xdr:spPr>
        <a:xfrm>
          <a:off x="3562428" y="540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117246</xdr:rowOff>
    </xdr:from>
    <xdr:to>
      <xdr:col>15</xdr:col>
      <xdr:colOff>101600</xdr:colOff>
      <xdr:row>33</xdr:row>
      <xdr:rowOff>47396</xdr:rowOff>
    </xdr:to>
    <xdr:sp macro="" textlink="">
      <xdr:nvSpPr>
        <xdr:cNvPr id="82" name="楕円 81"/>
        <xdr:cNvSpPr/>
      </xdr:nvSpPr>
      <xdr:spPr>
        <a:xfrm>
          <a:off x="2857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63923</xdr:rowOff>
    </xdr:from>
    <xdr:ext cx="469744" cy="259045"/>
    <xdr:sp macro="" textlink="">
      <xdr:nvSpPr>
        <xdr:cNvPr id="83" name="テキスト ボックス 82"/>
        <xdr:cNvSpPr txBox="1"/>
      </xdr:nvSpPr>
      <xdr:spPr>
        <a:xfrm>
          <a:off x="2673428" y="537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69698</xdr:rowOff>
    </xdr:from>
    <xdr:to>
      <xdr:col>10</xdr:col>
      <xdr:colOff>165100</xdr:colOff>
      <xdr:row>32</xdr:row>
      <xdr:rowOff>171298</xdr:rowOff>
    </xdr:to>
    <xdr:sp macro="" textlink="">
      <xdr:nvSpPr>
        <xdr:cNvPr id="84" name="楕円 83"/>
        <xdr:cNvSpPr/>
      </xdr:nvSpPr>
      <xdr:spPr>
        <a:xfrm>
          <a:off x="1968500" y="55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16375</xdr:rowOff>
    </xdr:from>
    <xdr:ext cx="469744" cy="259045"/>
    <xdr:sp macro="" textlink="">
      <xdr:nvSpPr>
        <xdr:cNvPr id="85" name="テキスト ボックス 84"/>
        <xdr:cNvSpPr txBox="1"/>
      </xdr:nvSpPr>
      <xdr:spPr>
        <a:xfrm>
          <a:off x="1784428" y="53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151536</xdr:rowOff>
    </xdr:from>
    <xdr:to>
      <xdr:col>6</xdr:col>
      <xdr:colOff>38100</xdr:colOff>
      <xdr:row>32</xdr:row>
      <xdr:rowOff>81686</xdr:rowOff>
    </xdr:to>
    <xdr:sp macro="" textlink="">
      <xdr:nvSpPr>
        <xdr:cNvPr id="86" name="楕円 85"/>
        <xdr:cNvSpPr/>
      </xdr:nvSpPr>
      <xdr:spPr>
        <a:xfrm>
          <a:off x="1079500" y="5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98213</xdr:rowOff>
    </xdr:from>
    <xdr:ext cx="469744" cy="259045"/>
    <xdr:sp macro="" textlink="">
      <xdr:nvSpPr>
        <xdr:cNvPr id="87" name="テキスト ボックス 86"/>
        <xdr:cNvSpPr txBox="1"/>
      </xdr:nvSpPr>
      <xdr:spPr>
        <a:xfrm>
          <a:off x="895428" y="52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116305</xdr:rowOff>
    </xdr:from>
    <xdr:to>
      <xdr:col>24</xdr:col>
      <xdr:colOff>63500</xdr:colOff>
      <xdr:row>55</xdr:row>
      <xdr:rowOff>58689</xdr:rowOff>
    </xdr:to>
    <xdr:cxnSp macro="">
      <xdr:nvCxnSpPr>
        <xdr:cNvPr id="114" name="直線コネクタ 113"/>
        <xdr:cNvCxnSpPr/>
      </xdr:nvCxnSpPr>
      <xdr:spPr>
        <a:xfrm>
          <a:off x="3797300" y="9031705"/>
          <a:ext cx="838200" cy="45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116305</xdr:rowOff>
    </xdr:from>
    <xdr:to>
      <xdr:col>19</xdr:col>
      <xdr:colOff>177800</xdr:colOff>
      <xdr:row>55</xdr:row>
      <xdr:rowOff>28971</xdr:rowOff>
    </xdr:to>
    <xdr:cxnSp macro="">
      <xdr:nvCxnSpPr>
        <xdr:cNvPr id="117" name="直線コネクタ 116"/>
        <xdr:cNvCxnSpPr/>
      </xdr:nvCxnSpPr>
      <xdr:spPr>
        <a:xfrm flipV="1">
          <a:off x="2908300" y="9031705"/>
          <a:ext cx="889000" cy="4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45938</xdr:rowOff>
    </xdr:from>
    <xdr:to>
      <xdr:col>15</xdr:col>
      <xdr:colOff>50800</xdr:colOff>
      <xdr:row>55</xdr:row>
      <xdr:rowOff>28971</xdr:rowOff>
    </xdr:to>
    <xdr:cxnSp macro="">
      <xdr:nvCxnSpPr>
        <xdr:cNvPr id="120" name="直線コネクタ 119"/>
        <xdr:cNvCxnSpPr/>
      </xdr:nvCxnSpPr>
      <xdr:spPr>
        <a:xfrm>
          <a:off x="2019300" y="9132788"/>
          <a:ext cx="889000" cy="3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52823</xdr:rowOff>
    </xdr:from>
    <xdr:to>
      <xdr:col>10</xdr:col>
      <xdr:colOff>114300</xdr:colOff>
      <xdr:row>53</xdr:row>
      <xdr:rowOff>45938</xdr:rowOff>
    </xdr:to>
    <xdr:cxnSp macro="">
      <xdr:nvCxnSpPr>
        <xdr:cNvPr id="123" name="直線コネクタ 122"/>
        <xdr:cNvCxnSpPr/>
      </xdr:nvCxnSpPr>
      <xdr:spPr>
        <a:xfrm>
          <a:off x="1130300" y="8968223"/>
          <a:ext cx="889000" cy="16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7889</xdr:rowOff>
    </xdr:from>
    <xdr:to>
      <xdr:col>24</xdr:col>
      <xdr:colOff>114300</xdr:colOff>
      <xdr:row>55</xdr:row>
      <xdr:rowOff>109489</xdr:rowOff>
    </xdr:to>
    <xdr:sp macro="" textlink="">
      <xdr:nvSpPr>
        <xdr:cNvPr id="133" name="楕円 132"/>
        <xdr:cNvSpPr/>
      </xdr:nvSpPr>
      <xdr:spPr>
        <a:xfrm>
          <a:off x="4584700" y="94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30766</xdr:rowOff>
    </xdr:from>
    <xdr:ext cx="599010" cy="259045"/>
    <xdr:sp macro="" textlink="">
      <xdr:nvSpPr>
        <xdr:cNvPr id="134" name="総務費該当値テキスト"/>
        <xdr:cNvSpPr txBox="1"/>
      </xdr:nvSpPr>
      <xdr:spPr>
        <a:xfrm>
          <a:off x="4686300" y="928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65505</xdr:rowOff>
    </xdr:from>
    <xdr:to>
      <xdr:col>20</xdr:col>
      <xdr:colOff>38100</xdr:colOff>
      <xdr:row>52</xdr:row>
      <xdr:rowOff>167105</xdr:rowOff>
    </xdr:to>
    <xdr:sp macro="" textlink="">
      <xdr:nvSpPr>
        <xdr:cNvPr id="135" name="楕円 134"/>
        <xdr:cNvSpPr/>
      </xdr:nvSpPr>
      <xdr:spPr>
        <a:xfrm>
          <a:off x="3746500" y="89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12182</xdr:rowOff>
    </xdr:from>
    <xdr:ext cx="599010" cy="259045"/>
    <xdr:sp macro="" textlink="">
      <xdr:nvSpPr>
        <xdr:cNvPr id="136" name="テキスト ボックス 135"/>
        <xdr:cNvSpPr txBox="1"/>
      </xdr:nvSpPr>
      <xdr:spPr>
        <a:xfrm>
          <a:off x="3497795" y="875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149621</xdr:rowOff>
    </xdr:from>
    <xdr:to>
      <xdr:col>15</xdr:col>
      <xdr:colOff>101600</xdr:colOff>
      <xdr:row>55</xdr:row>
      <xdr:rowOff>79771</xdr:rowOff>
    </xdr:to>
    <xdr:sp macro="" textlink="">
      <xdr:nvSpPr>
        <xdr:cNvPr id="137" name="楕円 136"/>
        <xdr:cNvSpPr/>
      </xdr:nvSpPr>
      <xdr:spPr>
        <a:xfrm>
          <a:off x="2857500" y="94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96298</xdr:rowOff>
    </xdr:from>
    <xdr:ext cx="599010" cy="259045"/>
    <xdr:sp macro="" textlink="">
      <xdr:nvSpPr>
        <xdr:cNvPr id="138" name="テキスト ボックス 137"/>
        <xdr:cNvSpPr txBox="1"/>
      </xdr:nvSpPr>
      <xdr:spPr>
        <a:xfrm>
          <a:off x="2608795" y="918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166588</xdr:rowOff>
    </xdr:from>
    <xdr:to>
      <xdr:col>10</xdr:col>
      <xdr:colOff>165100</xdr:colOff>
      <xdr:row>53</xdr:row>
      <xdr:rowOff>96738</xdr:rowOff>
    </xdr:to>
    <xdr:sp macro="" textlink="">
      <xdr:nvSpPr>
        <xdr:cNvPr id="139" name="楕円 138"/>
        <xdr:cNvSpPr/>
      </xdr:nvSpPr>
      <xdr:spPr>
        <a:xfrm>
          <a:off x="1968500" y="90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113265</xdr:rowOff>
    </xdr:from>
    <xdr:ext cx="599010" cy="259045"/>
    <xdr:sp macro="" textlink="">
      <xdr:nvSpPr>
        <xdr:cNvPr id="140" name="テキスト ボックス 139"/>
        <xdr:cNvSpPr txBox="1"/>
      </xdr:nvSpPr>
      <xdr:spPr>
        <a:xfrm>
          <a:off x="1719795" y="885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2023</xdr:rowOff>
    </xdr:from>
    <xdr:to>
      <xdr:col>6</xdr:col>
      <xdr:colOff>38100</xdr:colOff>
      <xdr:row>52</xdr:row>
      <xdr:rowOff>103623</xdr:rowOff>
    </xdr:to>
    <xdr:sp macro="" textlink="">
      <xdr:nvSpPr>
        <xdr:cNvPr id="141" name="楕円 140"/>
        <xdr:cNvSpPr/>
      </xdr:nvSpPr>
      <xdr:spPr>
        <a:xfrm>
          <a:off x="1079500" y="89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120150</xdr:rowOff>
    </xdr:from>
    <xdr:ext cx="599010" cy="259045"/>
    <xdr:sp macro="" textlink="">
      <xdr:nvSpPr>
        <xdr:cNvPr id="142" name="テキスト ボックス 141"/>
        <xdr:cNvSpPr txBox="1"/>
      </xdr:nvSpPr>
      <xdr:spPr>
        <a:xfrm>
          <a:off x="830795" y="869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151016</xdr:rowOff>
    </xdr:from>
    <xdr:to>
      <xdr:col>24</xdr:col>
      <xdr:colOff>63500</xdr:colOff>
      <xdr:row>76</xdr:row>
      <xdr:rowOff>19932</xdr:rowOff>
    </xdr:to>
    <xdr:cxnSp macro="">
      <xdr:nvCxnSpPr>
        <xdr:cNvPr id="176" name="直線コネクタ 175"/>
        <xdr:cNvCxnSpPr/>
      </xdr:nvCxnSpPr>
      <xdr:spPr>
        <a:xfrm flipV="1">
          <a:off x="3797300" y="12666866"/>
          <a:ext cx="838200" cy="3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122241</xdr:rowOff>
    </xdr:from>
    <xdr:to>
      <xdr:col>19</xdr:col>
      <xdr:colOff>177800</xdr:colOff>
      <xdr:row>76</xdr:row>
      <xdr:rowOff>19932</xdr:rowOff>
    </xdr:to>
    <xdr:cxnSp macro="">
      <xdr:nvCxnSpPr>
        <xdr:cNvPr id="179" name="直線コネクタ 178"/>
        <xdr:cNvCxnSpPr/>
      </xdr:nvCxnSpPr>
      <xdr:spPr>
        <a:xfrm>
          <a:off x="2908300" y="12980991"/>
          <a:ext cx="889000" cy="6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122241</xdr:rowOff>
    </xdr:from>
    <xdr:to>
      <xdr:col>15</xdr:col>
      <xdr:colOff>50800</xdr:colOff>
      <xdr:row>76</xdr:row>
      <xdr:rowOff>134538</xdr:rowOff>
    </xdr:to>
    <xdr:cxnSp macro="">
      <xdr:nvCxnSpPr>
        <xdr:cNvPr id="182" name="直線コネクタ 181"/>
        <xdr:cNvCxnSpPr/>
      </xdr:nvCxnSpPr>
      <xdr:spPr>
        <a:xfrm flipV="1">
          <a:off x="2019300" y="12980991"/>
          <a:ext cx="889000" cy="18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102095</xdr:rowOff>
    </xdr:from>
    <xdr:to>
      <xdr:col>10</xdr:col>
      <xdr:colOff>114300</xdr:colOff>
      <xdr:row>76</xdr:row>
      <xdr:rowOff>134538</xdr:rowOff>
    </xdr:to>
    <xdr:cxnSp macro="">
      <xdr:nvCxnSpPr>
        <xdr:cNvPr id="185" name="直線コネクタ 184"/>
        <xdr:cNvCxnSpPr/>
      </xdr:nvCxnSpPr>
      <xdr:spPr>
        <a:xfrm>
          <a:off x="1130300" y="13132295"/>
          <a:ext cx="889000" cy="3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100216</xdr:rowOff>
    </xdr:from>
    <xdr:to>
      <xdr:col>24</xdr:col>
      <xdr:colOff>114300</xdr:colOff>
      <xdr:row>74</xdr:row>
      <xdr:rowOff>30366</xdr:rowOff>
    </xdr:to>
    <xdr:sp macro="" textlink="">
      <xdr:nvSpPr>
        <xdr:cNvPr id="195" name="楕円 194"/>
        <xdr:cNvSpPr/>
      </xdr:nvSpPr>
      <xdr:spPr>
        <a:xfrm>
          <a:off x="4584700" y="126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123093</xdr:rowOff>
    </xdr:from>
    <xdr:ext cx="599010" cy="259045"/>
    <xdr:sp macro="" textlink="">
      <xdr:nvSpPr>
        <xdr:cNvPr id="196" name="民生費該当値テキスト"/>
        <xdr:cNvSpPr txBox="1"/>
      </xdr:nvSpPr>
      <xdr:spPr>
        <a:xfrm>
          <a:off x="4686300" y="1246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140583</xdr:rowOff>
    </xdr:from>
    <xdr:to>
      <xdr:col>20</xdr:col>
      <xdr:colOff>38100</xdr:colOff>
      <xdr:row>76</xdr:row>
      <xdr:rowOff>70734</xdr:rowOff>
    </xdr:to>
    <xdr:sp macro="" textlink="">
      <xdr:nvSpPr>
        <xdr:cNvPr id="197" name="楕円 196"/>
        <xdr:cNvSpPr/>
      </xdr:nvSpPr>
      <xdr:spPr>
        <a:xfrm>
          <a:off x="3746500" y="129993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87260</xdr:rowOff>
    </xdr:from>
    <xdr:ext cx="599010" cy="259045"/>
    <xdr:sp macro="" textlink="">
      <xdr:nvSpPr>
        <xdr:cNvPr id="198" name="テキスト ボックス 197"/>
        <xdr:cNvSpPr txBox="1"/>
      </xdr:nvSpPr>
      <xdr:spPr>
        <a:xfrm>
          <a:off x="3497795" y="1277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71441</xdr:rowOff>
    </xdr:from>
    <xdr:to>
      <xdr:col>15</xdr:col>
      <xdr:colOff>101600</xdr:colOff>
      <xdr:row>76</xdr:row>
      <xdr:rowOff>1591</xdr:rowOff>
    </xdr:to>
    <xdr:sp macro="" textlink="">
      <xdr:nvSpPr>
        <xdr:cNvPr id="199" name="楕円 198"/>
        <xdr:cNvSpPr/>
      </xdr:nvSpPr>
      <xdr:spPr>
        <a:xfrm>
          <a:off x="2857500" y="129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18118</xdr:rowOff>
    </xdr:from>
    <xdr:ext cx="599010" cy="259045"/>
    <xdr:sp macro="" textlink="">
      <xdr:nvSpPr>
        <xdr:cNvPr id="200" name="テキスト ボックス 199"/>
        <xdr:cNvSpPr txBox="1"/>
      </xdr:nvSpPr>
      <xdr:spPr>
        <a:xfrm>
          <a:off x="2608795" y="1270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83738</xdr:rowOff>
    </xdr:from>
    <xdr:to>
      <xdr:col>10</xdr:col>
      <xdr:colOff>165100</xdr:colOff>
      <xdr:row>77</xdr:row>
      <xdr:rowOff>13888</xdr:rowOff>
    </xdr:to>
    <xdr:sp macro="" textlink="">
      <xdr:nvSpPr>
        <xdr:cNvPr id="201" name="楕円 200"/>
        <xdr:cNvSpPr/>
      </xdr:nvSpPr>
      <xdr:spPr>
        <a:xfrm>
          <a:off x="1968500" y="131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30415</xdr:rowOff>
    </xdr:from>
    <xdr:ext cx="599010" cy="259045"/>
    <xdr:sp macro="" textlink="">
      <xdr:nvSpPr>
        <xdr:cNvPr id="202" name="テキスト ボックス 201"/>
        <xdr:cNvSpPr txBox="1"/>
      </xdr:nvSpPr>
      <xdr:spPr>
        <a:xfrm>
          <a:off x="1719795" y="128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51295</xdr:rowOff>
    </xdr:from>
    <xdr:to>
      <xdr:col>6</xdr:col>
      <xdr:colOff>38100</xdr:colOff>
      <xdr:row>76</xdr:row>
      <xdr:rowOff>152895</xdr:rowOff>
    </xdr:to>
    <xdr:sp macro="" textlink="">
      <xdr:nvSpPr>
        <xdr:cNvPr id="203" name="楕円 202"/>
        <xdr:cNvSpPr/>
      </xdr:nvSpPr>
      <xdr:spPr>
        <a:xfrm>
          <a:off x="1079500" y="130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169422</xdr:rowOff>
    </xdr:from>
    <xdr:ext cx="599010" cy="259045"/>
    <xdr:sp macro="" textlink="">
      <xdr:nvSpPr>
        <xdr:cNvPr id="204" name="テキスト ボックス 203"/>
        <xdr:cNvSpPr txBox="1"/>
      </xdr:nvSpPr>
      <xdr:spPr>
        <a:xfrm>
          <a:off x="830795" y="1285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105702</xdr:rowOff>
    </xdr:from>
    <xdr:to>
      <xdr:col>24</xdr:col>
      <xdr:colOff>63500</xdr:colOff>
      <xdr:row>97</xdr:row>
      <xdr:rowOff>135903</xdr:rowOff>
    </xdr:to>
    <xdr:cxnSp macro="">
      <xdr:nvCxnSpPr>
        <xdr:cNvPr id="234" name="直線コネクタ 233"/>
        <xdr:cNvCxnSpPr/>
      </xdr:nvCxnSpPr>
      <xdr:spPr>
        <a:xfrm>
          <a:off x="3797300" y="16736352"/>
          <a:ext cx="8382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105702</xdr:rowOff>
    </xdr:from>
    <xdr:to>
      <xdr:col>19</xdr:col>
      <xdr:colOff>177800</xdr:colOff>
      <xdr:row>98</xdr:row>
      <xdr:rowOff>127064</xdr:rowOff>
    </xdr:to>
    <xdr:cxnSp macro="">
      <xdr:nvCxnSpPr>
        <xdr:cNvPr id="237" name="直線コネクタ 236"/>
        <xdr:cNvCxnSpPr/>
      </xdr:nvCxnSpPr>
      <xdr:spPr>
        <a:xfrm flipV="1">
          <a:off x="2908300" y="16736352"/>
          <a:ext cx="889000" cy="1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86517</xdr:rowOff>
    </xdr:from>
    <xdr:ext cx="534377" cy="259045"/>
    <xdr:sp macro="" textlink="">
      <xdr:nvSpPr>
        <xdr:cNvPr id="239" name="テキスト ボックス 238"/>
        <xdr:cNvSpPr txBox="1"/>
      </xdr:nvSpPr>
      <xdr:spPr>
        <a:xfrm>
          <a:off x="3530111" y="1688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127064</xdr:rowOff>
    </xdr:from>
    <xdr:to>
      <xdr:col>15</xdr:col>
      <xdr:colOff>50800</xdr:colOff>
      <xdr:row>99</xdr:row>
      <xdr:rowOff>4890</xdr:rowOff>
    </xdr:to>
    <xdr:cxnSp macro="">
      <xdr:nvCxnSpPr>
        <xdr:cNvPr id="240" name="直線コネクタ 239"/>
        <xdr:cNvCxnSpPr/>
      </xdr:nvCxnSpPr>
      <xdr:spPr>
        <a:xfrm flipV="1">
          <a:off x="2019300" y="16929164"/>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42" name="テキスト ボックス 241"/>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47879</xdr:rowOff>
    </xdr:from>
    <xdr:to>
      <xdr:col>10</xdr:col>
      <xdr:colOff>114300</xdr:colOff>
      <xdr:row>99</xdr:row>
      <xdr:rowOff>4890</xdr:rowOff>
    </xdr:to>
    <xdr:cxnSp macro="">
      <xdr:nvCxnSpPr>
        <xdr:cNvPr id="243" name="直線コネクタ 242"/>
        <xdr:cNvCxnSpPr/>
      </xdr:nvCxnSpPr>
      <xdr:spPr>
        <a:xfrm>
          <a:off x="1130300" y="16849979"/>
          <a:ext cx="889000" cy="1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5" name="テキスト ボックス 244"/>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15194</xdr:rowOff>
    </xdr:from>
    <xdr:ext cx="534377" cy="259045"/>
    <xdr:sp macro="" textlink="">
      <xdr:nvSpPr>
        <xdr:cNvPr id="247" name="テキスト ボックス 246"/>
        <xdr:cNvSpPr txBox="1"/>
      </xdr:nvSpPr>
      <xdr:spPr>
        <a:xfrm>
          <a:off x="863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85103</xdr:rowOff>
    </xdr:from>
    <xdr:to>
      <xdr:col>24</xdr:col>
      <xdr:colOff>114300</xdr:colOff>
      <xdr:row>98</xdr:row>
      <xdr:rowOff>15253</xdr:rowOff>
    </xdr:to>
    <xdr:sp macro="" textlink="">
      <xdr:nvSpPr>
        <xdr:cNvPr id="253" name="楕円 252"/>
        <xdr:cNvSpPr/>
      </xdr:nvSpPr>
      <xdr:spPr>
        <a:xfrm>
          <a:off x="4584700" y="167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107980</xdr:rowOff>
    </xdr:from>
    <xdr:ext cx="534377" cy="259045"/>
    <xdr:sp macro="" textlink="">
      <xdr:nvSpPr>
        <xdr:cNvPr id="254" name="衛生費該当値テキスト"/>
        <xdr:cNvSpPr txBox="1"/>
      </xdr:nvSpPr>
      <xdr:spPr>
        <a:xfrm>
          <a:off x="4686300" y="165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54902</xdr:rowOff>
    </xdr:from>
    <xdr:to>
      <xdr:col>20</xdr:col>
      <xdr:colOff>38100</xdr:colOff>
      <xdr:row>97</xdr:row>
      <xdr:rowOff>156502</xdr:rowOff>
    </xdr:to>
    <xdr:sp macro="" textlink="">
      <xdr:nvSpPr>
        <xdr:cNvPr id="255" name="楕円 254"/>
        <xdr:cNvSpPr/>
      </xdr:nvSpPr>
      <xdr:spPr>
        <a:xfrm>
          <a:off x="3746500" y="166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1579</xdr:rowOff>
    </xdr:from>
    <xdr:ext cx="534377" cy="259045"/>
    <xdr:sp macro="" textlink="">
      <xdr:nvSpPr>
        <xdr:cNvPr id="256" name="テキスト ボックス 255"/>
        <xdr:cNvSpPr txBox="1"/>
      </xdr:nvSpPr>
      <xdr:spPr>
        <a:xfrm>
          <a:off x="3530111" y="1646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76264</xdr:rowOff>
    </xdr:from>
    <xdr:to>
      <xdr:col>15</xdr:col>
      <xdr:colOff>101600</xdr:colOff>
      <xdr:row>99</xdr:row>
      <xdr:rowOff>6414</xdr:rowOff>
    </xdr:to>
    <xdr:sp macro="" textlink="">
      <xdr:nvSpPr>
        <xdr:cNvPr id="257" name="楕円 256"/>
        <xdr:cNvSpPr/>
      </xdr:nvSpPr>
      <xdr:spPr>
        <a:xfrm>
          <a:off x="2857500" y="168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168991</xdr:rowOff>
    </xdr:from>
    <xdr:ext cx="534377" cy="259045"/>
    <xdr:sp macro="" textlink="">
      <xdr:nvSpPr>
        <xdr:cNvPr id="258" name="テキスト ボックス 257"/>
        <xdr:cNvSpPr txBox="1"/>
      </xdr:nvSpPr>
      <xdr:spPr>
        <a:xfrm>
          <a:off x="2641111" y="1697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125540</xdr:rowOff>
    </xdr:from>
    <xdr:to>
      <xdr:col>10</xdr:col>
      <xdr:colOff>165100</xdr:colOff>
      <xdr:row>99</xdr:row>
      <xdr:rowOff>55690</xdr:rowOff>
    </xdr:to>
    <xdr:sp macro="" textlink="">
      <xdr:nvSpPr>
        <xdr:cNvPr id="259" name="楕円 258"/>
        <xdr:cNvSpPr/>
      </xdr:nvSpPr>
      <xdr:spPr>
        <a:xfrm>
          <a:off x="1968500" y="169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46817</xdr:rowOff>
    </xdr:from>
    <xdr:ext cx="534377" cy="259045"/>
    <xdr:sp macro="" textlink="">
      <xdr:nvSpPr>
        <xdr:cNvPr id="260" name="テキスト ボックス 259"/>
        <xdr:cNvSpPr txBox="1"/>
      </xdr:nvSpPr>
      <xdr:spPr>
        <a:xfrm>
          <a:off x="1752111" y="170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168529</xdr:rowOff>
    </xdr:from>
    <xdr:to>
      <xdr:col>6</xdr:col>
      <xdr:colOff>38100</xdr:colOff>
      <xdr:row>98</xdr:row>
      <xdr:rowOff>98679</xdr:rowOff>
    </xdr:to>
    <xdr:sp macro="" textlink="">
      <xdr:nvSpPr>
        <xdr:cNvPr id="261" name="楕円 260"/>
        <xdr:cNvSpPr/>
      </xdr:nvSpPr>
      <xdr:spPr>
        <a:xfrm>
          <a:off x="1079500" y="167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115206</xdr:rowOff>
    </xdr:from>
    <xdr:ext cx="534377" cy="259045"/>
    <xdr:sp macro="" textlink="">
      <xdr:nvSpPr>
        <xdr:cNvPr id="262" name="テキスト ボックス 261"/>
        <xdr:cNvSpPr txBox="1"/>
      </xdr:nvSpPr>
      <xdr:spPr>
        <a:xfrm>
          <a:off x="863111" y="1657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154559</xdr:rowOff>
    </xdr:from>
    <xdr:to>
      <xdr:col>55</xdr:col>
      <xdr:colOff>0</xdr:colOff>
      <xdr:row>36</xdr:row>
      <xdr:rowOff>132842</xdr:rowOff>
    </xdr:to>
    <xdr:cxnSp macro="">
      <xdr:nvCxnSpPr>
        <xdr:cNvPr id="291" name="直線コネクタ 290"/>
        <xdr:cNvCxnSpPr/>
      </xdr:nvCxnSpPr>
      <xdr:spPr>
        <a:xfrm>
          <a:off x="9639300" y="6155309"/>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2" name="労働費平均値テキスト"/>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154559</xdr:rowOff>
    </xdr:from>
    <xdr:to>
      <xdr:col>50</xdr:col>
      <xdr:colOff>114300</xdr:colOff>
      <xdr:row>35</xdr:row>
      <xdr:rowOff>158369</xdr:rowOff>
    </xdr:to>
    <xdr:cxnSp macro="">
      <xdr:nvCxnSpPr>
        <xdr:cNvPr id="294" name="直線コネクタ 293"/>
        <xdr:cNvCxnSpPr/>
      </xdr:nvCxnSpPr>
      <xdr:spPr>
        <a:xfrm flipV="1">
          <a:off x="8750300" y="61553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129811</xdr:rowOff>
    </xdr:from>
    <xdr:ext cx="469744" cy="259045"/>
    <xdr:sp macro="" textlink="">
      <xdr:nvSpPr>
        <xdr:cNvPr id="296" name="テキスト ボックス 295"/>
        <xdr:cNvSpPr txBox="1"/>
      </xdr:nvSpPr>
      <xdr:spPr>
        <a:xfrm>
          <a:off x="9404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158369</xdr:rowOff>
    </xdr:from>
    <xdr:to>
      <xdr:col>45</xdr:col>
      <xdr:colOff>177800</xdr:colOff>
      <xdr:row>36</xdr:row>
      <xdr:rowOff>83312</xdr:rowOff>
    </xdr:to>
    <xdr:cxnSp macro="">
      <xdr:nvCxnSpPr>
        <xdr:cNvPr id="297" name="直線コネクタ 296"/>
        <xdr:cNvCxnSpPr/>
      </xdr:nvCxnSpPr>
      <xdr:spPr>
        <a:xfrm flipV="1">
          <a:off x="7861300" y="6159119"/>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81043</xdr:rowOff>
    </xdr:from>
    <xdr:ext cx="469744" cy="259045"/>
    <xdr:sp macro="" textlink="">
      <xdr:nvSpPr>
        <xdr:cNvPr id="299" name="テキスト ボックス 298"/>
        <xdr:cNvSpPr txBox="1"/>
      </xdr:nvSpPr>
      <xdr:spPr>
        <a:xfrm>
          <a:off x="8515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83312</xdr:rowOff>
    </xdr:from>
    <xdr:to>
      <xdr:col>41</xdr:col>
      <xdr:colOff>50800</xdr:colOff>
      <xdr:row>36</xdr:row>
      <xdr:rowOff>113792</xdr:rowOff>
    </xdr:to>
    <xdr:cxnSp macro="">
      <xdr:nvCxnSpPr>
        <xdr:cNvPr id="300" name="直線コネクタ 299"/>
        <xdr:cNvCxnSpPr/>
      </xdr:nvCxnSpPr>
      <xdr:spPr>
        <a:xfrm flipV="1">
          <a:off x="6972300" y="62555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82042</xdr:rowOff>
    </xdr:from>
    <xdr:to>
      <xdr:col>55</xdr:col>
      <xdr:colOff>50800</xdr:colOff>
      <xdr:row>37</xdr:row>
      <xdr:rowOff>12192</xdr:rowOff>
    </xdr:to>
    <xdr:sp macro="" textlink="">
      <xdr:nvSpPr>
        <xdr:cNvPr id="310" name="楕円 309"/>
        <xdr:cNvSpPr/>
      </xdr:nvSpPr>
      <xdr:spPr>
        <a:xfrm>
          <a:off x="10426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104919</xdr:rowOff>
    </xdr:from>
    <xdr:ext cx="469744" cy="259045"/>
    <xdr:sp macro="" textlink="">
      <xdr:nvSpPr>
        <xdr:cNvPr id="311" name="労働費該当値テキスト"/>
        <xdr:cNvSpPr txBox="1"/>
      </xdr:nvSpPr>
      <xdr:spPr>
        <a:xfrm>
          <a:off x="10528300" y="61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103759</xdr:rowOff>
    </xdr:from>
    <xdr:to>
      <xdr:col>50</xdr:col>
      <xdr:colOff>165100</xdr:colOff>
      <xdr:row>36</xdr:row>
      <xdr:rowOff>33909</xdr:rowOff>
    </xdr:to>
    <xdr:sp macro="" textlink="">
      <xdr:nvSpPr>
        <xdr:cNvPr id="312" name="楕円 311"/>
        <xdr:cNvSpPr/>
      </xdr:nvSpPr>
      <xdr:spPr>
        <a:xfrm>
          <a:off x="9588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50436</xdr:rowOff>
    </xdr:from>
    <xdr:ext cx="469744" cy="259045"/>
    <xdr:sp macro="" textlink="">
      <xdr:nvSpPr>
        <xdr:cNvPr id="313" name="テキスト ボックス 312"/>
        <xdr:cNvSpPr txBox="1"/>
      </xdr:nvSpPr>
      <xdr:spPr>
        <a:xfrm>
          <a:off x="9404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107569</xdr:rowOff>
    </xdr:from>
    <xdr:to>
      <xdr:col>46</xdr:col>
      <xdr:colOff>38100</xdr:colOff>
      <xdr:row>36</xdr:row>
      <xdr:rowOff>37719</xdr:rowOff>
    </xdr:to>
    <xdr:sp macro="" textlink="">
      <xdr:nvSpPr>
        <xdr:cNvPr id="314" name="楕円 313"/>
        <xdr:cNvSpPr/>
      </xdr:nvSpPr>
      <xdr:spPr>
        <a:xfrm>
          <a:off x="8699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54246</xdr:rowOff>
    </xdr:from>
    <xdr:ext cx="469744" cy="259045"/>
    <xdr:sp macro="" textlink="">
      <xdr:nvSpPr>
        <xdr:cNvPr id="315" name="テキスト ボックス 314"/>
        <xdr:cNvSpPr txBox="1"/>
      </xdr:nvSpPr>
      <xdr:spPr>
        <a:xfrm>
          <a:off x="8515428"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32512</xdr:rowOff>
    </xdr:from>
    <xdr:to>
      <xdr:col>41</xdr:col>
      <xdr:colOff>101600</xdr:colOff>
      <xdr:row>36</xdr:row>
      <xdr:rowOff>134112</xdr:rowOff>
    </xdr:to>
    <xdr:sp macro="" textlink="">
      <xdr:nvSpPr>
        <xdr:cNvPr id="316" name="楕円 315"/>
        <xdr:cNvSpPr/>
      </xdr:nvSpPr>
      <xdr:spPr>
        <a:xfrm>
          <a:off x="7810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125239</xdr:rowOff>
    </xdr:from>
    <xdr:ext cx="469744" cy="259045"/>
    <xdr:sp macro="" textlink="">
      <xdr:nvSpPr>
        <xdr:cNvPr id="317" name="テキスト ボックス 316"/>
        <xdr:cNvSpPr txBox="1"/>
      </xdr:nvSpPr>
      <xdr:spPr>
        <a:xfrm>
          <a:off x="7626428"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62992</xdr:rowOff>
    </xdr:from>
    <xdr:to>
      <xdr:col>36</xdr:col>
      <xdr:colOff>165100</xdr:colOff>
      <xdr:row>36</xdr:row>
      <xdr:rowOff>164592</xdr:rowOff>
    </xdr:to>
    <xdr:sp macro="" textlink="">
      <xdr:nvSpPr>
        <xdr:cNvPr id="318" name="楕円 317"/>
        <xdr:cNvSpPr/>
      </xdr:nvSpPr>
      <xdr:spPr>
        <a:xfrm>
          <a:off x="6921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155719</xdr:rowOff>
    </xdr:from>
    <xdr:ext cx="469744" cy="259045"/>
    <xdr:sp macro="" textlink="">
      <xdr:nvSpPr>
        <xdr:cNvPr id="319" name="テキスト ボックス 318"/>
        <xdr:cNvSpPr txBox="1"/>
      </xdr:nvSpPr>
      <xdr:spPr>
        <a:xfrm>
          <a:off x="6737428"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23777</xdr:rowOff>
    </xdr:from>
    <xdr:to>
      <xdr:col>55</xdr:col>
      <xdr:colOff>0</xdr:colOff>
      <xdr:row>55</xdr:row>
      <xdr:rowOff>78938</xdr:rowOff>
    </xdr:to>
    <xdr:cxnSp macro="">
      <xdr:nvCxnSpPr>
        <xdr:cNvPr id="346" name="直線コネクタ 345"/>
        <xdr:cNvCxnSpPr/>
      </xdr:nvCxnSpPr>
      <xdr:spPr>
        <a:xfrm>
          <a:off x="9639300" y="9110627"/>
          <a:ext cx="838200" cy="39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23777</xdr:rowOff>
    </xdr:from>
    <xdr:to>
      <xdr:col>50</xdr:col>
      <xdr:colOff>114300</xdr:colOff>
      <xdr:row>54</xdr:row>
      <xdr:rowOff>2632</xdr:rowOff>
    </xdr:to>
    <xdr:cxnSp macro="">
      <xdr:nvCxnSpPr>
        <xdr:cNvPr id="349" name="直線コネクタ 348"/>
        <xdr:cNvCxnSpPr/>
      </xdr:nvCxnSpPr>
      <xdr:spPr>
        <a:xfrm flipV="1">
          <a:off x="8750300" y="9110627"/>
          <a:ext cx="889000" cy="15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62389</xdr:rowOff>
    </xdr:from>
    <xdr:ext cx="534377" cy="259045"/>
    <xdr:sp macro="" textlink="">
      <xdr:nvSpPr>
        <xdr:cNvPr id="351" name="テキスト ボックス 350"/>
        <xdr:cNvSpPr txBox="1"/>
      </xdr:nvSpPr>
      <xdr:spPr>
        <a:xfrm>
          <a:off x="9372111" y="983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2632</xdr:rowOff>
    </xdr:from>
    <xdr:to>
      <xdr:col>45</xdr:col>
      <xdr:colOff>177800</xdr:colOff>
      <xdr:row>54</xdr:row>
      <xdr:rowOff>50798</xdr:rowOff>
    </xdr:to>
    <xdr:cxnSp macro="">
      <xdr:nvCxnSpPr>
        <xdr:cNvPr id="352" name="直線コネクタ 351"/>
        <xdr:cNvCxnSpPr/>
      </xdr:nvCxnSpPr>
      <xdr:spPr>
        <a:xfrm flipV="1">
          <a:off x="7861300" y="9260932"/>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43049</xdr:rowOff>
    </xdr:from>
    <xdr:ext cx="534377" cy="259045"/>
    <xdr:sp macro="" textlink="">
      <xdr:nvSpPr>
        <xdr:cNvPr id="354" name="テキスト ボックス 353"/>
        <xdr:cNvSpPr txBox="1"/>
      </xdr:nvSpPr>
      <xdr:spPr>
        <a:xfrm>
          <a:off x="8483111" y="98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47689</xdr:rowOff>
    </xdr:from>
    <xdr:to>
      <xdr:col>41</xdr:col>
      <xdr:colOff>50800</xdr:colOff>
      <xdr:row>54</xdr:row>
      <xdr:rowOff>50798</xdr:rowOff>
    </xdr:to>
    <xdr:cxnSp macro="">
      <xdr:nvCxnSpPr>
        <xdr:cNvPr id="355" name="直線コネクタ 354"/>
        <xdr:cNvCxnSpPr/>
      </xdr:nvCxnSpPr>
      <xdr:spPr>
        <a:xfrm>
          <a:off x="6972300" y="9134539"/>
          <a:ext cx="889000" cy="17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60858</xdr:rowOff>
    </xdr:from>
    <xdr:ext cx="534377" cy="259045"/>
    <xdr:sp macro="" textlink="">
      <xdr:nvSpPr>
        <xdr:cNvPr id="357" name="テキスト ボックス 356"/>
        <xdr:cNvSpPr txBox="1"/>
      </xdr:nvSpPr>
      <xdr:spPr>
        <a:xfrm>
          <a:off x="7594111" y="983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65841</xdr:rowOff>
    </xdr:from>
    <xdr:ext cx="534377" cy="259045"/>
    <xdr:sp macro="" textlink="">
      <xdr:nvSpPr>
        <xdr:cNvPr id="359" name="テキスト ボックス 358"/>
        <xdr:cNvSpPr txBox="1"/>
      </xdr:nvSpPr>
      <xdr:spPr>
        <a:xfrm>
          <a:off x="6705111" y="98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28138</xdr:rowOff>
    </xdr:from>
    <xdr:to>
      <xdr:col>55</xdr:col>
      <xdr:colOff>50800</xdr:colOff>
      <xdr:row>55</xdr:row>
      <xdr:rowOff>129738</xdr:rowOff>
    </xdr:to>
    <xdr:sp macro="" textlink="">
      <xdr:nvSpPr>
        <xdr:cNvPr id="365" name="楕円 364"/>
        <xdr:cNvSpPr/>
      </xdr:nvSpPr>
      <xdr:spPr>
        <a:xfrm>
          <a:off x="10426700" y="94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51015</xdr:rowOff>
    </xdr:from>
    <xdr:ext cx="534377" cy="259045"/>
    <xdr:sp macro="" textlink="">
      <xdr:nvSpPr>
        <xdr:cNvPr id="366" name="農林水産業費該当値テキスト"/>
        <xdr:cNvSpPr txBox="1"/>
      </xdr:nvSpPr>
      <xdr:spPr>
        <a:xfrm>
          <a:off x="10528300" y="930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144427</xdr:rowOff>
    </xdr:from>
    <xdr:to>
      <xdr:col>50</xdr:col>
      <xdr:colOff>165100</xdr:colOff>
      <xdr:row>53</xdr:row>
      <xdr:rowOff>74577</xdr:rowOff>
    </xdr:to>
    <xdr:sp macro="" textlink="">
      <xdr:nvSpPr>
        <xdr:cNvPr id="367" name="楕円 366"/>
        <xdr:cNvSpPr/>
      </xdr:nvSpPr>
      <xdr:spPr>
        <a:xfrm>
          <a:off x="9588500" y="905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91104</xdr:rowOff>
    </xdr:from>
    <xdr:ext cx="534377" cy="259045"/>
    <xdr:sp macro="" textlink="">
      <xdr:nvSpPr>
        <xdr:cNvPr id="368" name="テキスト ボックス 367"/>
        <xdr:cNvSpPr txBox="1"/>
      </xdr:nvSpPr>
      <xdr:spPr>
        <a:xfrm>
          <a:off x="9372111" y="88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123282</xdr:rowOff>
    </xdr:from>
    <xdr:to>
      <xdr:col>46</xdr:col>
      <xdr:colOff>38100</xdr:colOff>
      <xdr:row>54</xdr:row>
      <xdr:rowOff>53432</xdr:rowOff>
    </xdr:to>
    <xdr:sp macro="" textlink="">
      <xdr:nvSpPr>
        <xdr:cNvPr id="369" name="楕円 368"/>
        <xdr:cNvSpPr/>
      </xdr:nvSpPr>
      <xdr:spPr>
        <a:xfrm>
          <a:off x="8699500" y="92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69959</xdr:rowOff>
    </xdr:from>
    <xdr:ext cx="534377" cy="259045"/>
    <xdr:sp macro="" textlink="">
      <xdr:nvSpPr>
        <xdr:cNvPr id="370" name="テキスト ボックス 369"/>
        <xdr:cNvSpPr txBox="1"/>
      </xdr:nvSpPr>
      <xdr:spPr>
        <a:xfrm>
          <a:off x="8483111" y="89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171448</xdr:rowOff>
    </xdr:from>
    <xdr:to>
      <xdr:col>41</xdr:col>
      <xdr:colOff>101600</xdr:colOff>
      <xdr:row>54</xdr:row>
      <xdr:rowOff>101598</xdr:rowOff>
    </xdr:to>
    <xdr:sp macro="" textlink="">
      <xdr:nvSpPr>
        <xdr:cNvPr id="371" name="楕円 370"/>
        <xdr:cNvSpPr/>
      </xdr:nvSpPr>
      <xdr:spPr>
        <a:xfrm>
          <a:off x="7810500" y="92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118125</xdr:rowOff>
    </xdr:from>
    <xdr:ext cx="534377" cy="259045"/>
    <xdr:sp macro="" textlink="">
      <xdr:nvSpPr>
        <xdr:cNvPr id="372" name="テキスト ボックス 371"/>
        <xdr:cNvSpPr txBox="1"/>
      </xdr:nvSpPr>
      <xdr:spPr>
        <a:xfrm>
          <a:off x="7594111" y="90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168339</xdr:rowOff>
    </xdr:from>
    <xdr:to>
      <xdr:col>36</xdr:col>
      <xdr:colOff>165100</xdr:colOff>
      <xdr:row>53</xdr:row>
      <xdr:rowOff>98489</xdr:rowOff>
    </xdr:to>
    <xdr:sp macro="" textlink="">
      <xdr:nvSpPr>
        <xdr:cNvPr id="373" name="楕円 372"/>
        <xdr:cNvSpPr/>
      </xdr:nvSpPr>
      <xdr:spPr>
        <a:xfrm>
          <a:off x="6921500" y="908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115016</xdr:rowOff>
    </xdr:from>
    <xdr:ext cx="534377" cy="259045"/>
    <xdr:sp macro="" textlink="">
      <xdr:nvSpPr>
        <xdr:cNvPr id="374" name="テキスト ボックス 373"/>
        <xdr:cNvSpPr txBox="1"/>
      </xdr:nvSpPr>
      <xdr:spPr>
        <a:xfrm>
          <a:off x="6705111" y="885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159268</xdr:rowOff>
    </xdr:from>
    <xdr:to>
      <xdr:col>55</xdr:col>
      <xdr:colOff>0</xdr:colOff>
      <xdr:row>73</xdr:row>
      <xdr:rowOff>150170</xdr:rowOff>
    </xdr:to>
    <xdr:cxnSp macro="">
      <xdr:nvCxnSpPr>
        <xdr:cNvPr id="401" name="直線コネクタ 400"/>
        <xdr:cNvCxnSpPr/>
      </xdr:nvCxnSpPr>
      <xdr:spPr>
        <a:xfrm>
          <a:off x="9639300" y="12503668"/>
          <a:ext cx="838200" cy="16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159268</xdr:rowOff>
    </xdr:from>
    <xdr:to>
      <xdr:col>50</xdr:col>
      <xdr:colOff>114300</xdr:colOff>
      <xdr:row>75</xdr:row>
      <xdr:rowOff>147220</xdr:rowOff>
    </xdr:to>
    <xdr:cxnSp macro="">
      <xdr:nvCxnSpPr>
        <xdr:cNvPr id="404" name="直線コネクタ 403"/>
        <xdr:cNvCxnSpPr/>
      </xdr:nvCxnSpPr>
      <xdr:spPr>
        <a:xfrm flipV="1">
          <a:off x="8750300" y="12503668"/>
          <a:ext cx="889000" cy="50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166263</xdr:rowOff>
    </xdr:from>
    <xdr:to>
      <xdr:col>45</xdr:col>
      <xdr:colOff>177800</xdr:colOff>
      <xdr:row>75</xdr:row>
      <xdr:rowOff>147220</xdr:rowOff>
    </xdr:to>
    <xdr:cxnSp macro="">
      <xdr:nvCxnSpPr>
        <xdr:cNvPr id="407" name="直線コネクタ 406"/>
        <xdr:cNvCxnSpPr/>
      </xdr:nvCxnSpPr>
      <xdr:spPr>
        <a:xfrm>
          <a:off x="7861300" y="12853563"/>
          <a:ext cx="889000" cy="1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166263</xdr:rowOff>
    </xdr:from>
    <xdr:to>
      <xdr:col>41</xdr:col>
      <xdr:colOff>50800</xdr:colOff>
      <xdr:row>75</xdr:row>
      <xdr:rowOff>2220</xdr:rowOff>
    </xdr:to>
    <xdr:cxnSp macro="">
      <xdr:nvCxnSpPr>
        <xdr:cNvPr id="410" name="直線コネクタ 409"/>
        <xdr:cNvCxnSpPr/>
      </xdr:nvCxnSpPr>
      <xdr:spPr>
        <a:xfrm flipV="1">
          <a:off x="6972300" y="12853563"/>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99370</xdr:rowOff>
    </xdr:from>
    <xdr:to>
      <xdr:col>55</xdr:col>
      <xdr:colOff>50800</xdr:colOff>
      <xdr:row>74</xdr:row>
      <xdr:rowOff>29520</xdr:rowOff>
    </xdr:to>
    <xdr:sp macro="" textlink="">
      <xdr:nvSpPr>
        <xdr:cNvPr id="420" name="楕円 419"/>
        <xdr:cNvSpPr/>
      </xdr:nvSpPr>
      <xdr:spPr>
        <a:xfrm>
          <a:off x="10426700" y="126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122247</xdr:rowOff>
    </xdr:from>
    <xdr:ext cx="534377" cy="259045"/>
    <xdr:sp macro="" textlink="">
      <xdr:nvSpPr>
        <xdr:cNvPr id="421" name="商工費該当値テキスト"/>
        <xdr:cNvSpPr txBox="1"/>
      </xdr:nvSpPr>
      <xdr:spPr>
        <a:xfrm>
          <a:off x="10528300" y="124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108468</xdr:rowOff>
    </xdr:from>
    <xdr:to>
      <xdr:col>50</xdr:col>
      <xdr:colOff>165100</xdr:colOff>
      <xdr:row>73</xdr:row>
      <xdr:rowOff>38618</xdr:rowOff>
    </xdr:to>
    <xdr:sp macro="" textlink="">
      <xdr:nvSpPr>
        <xdr:cNvPr id="422" name="楕円 421"/>
        <xdr:cNvSpPr/>
      </xdr:nvSpPr>
      <xdr:spPr>
        <a:xfrm>
          <a:off x="9588500" y="1245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55145</xdr:rowOff>
    </xdr:from>
    <xdr:ext cx="534377" cy="259045"/>
    <xdr:sp macro="" textlink="">
      <xdr:nvSpPr>
        <xdr:cNvPr id="423" name="テキスト ボックス 422"/>
        <xdr:cNvSpPr txBox="1"/>
      </xdr:nvSpPr>
      <xdr:spPr>
        <a:xfrm>
          <a:off x="9372111" y="1222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96421</xdr:rowOff>
    </xdr:from>
    <xdr:to>
      <xdr:col>46</xdr:col>
      <xdr:colOff>38100</xdr:colOff>
      <xdr:row>76</xdr:row>
      <xdr:rowOff>26572</xdr:rowOff>
    </xdr:to>
    <xdr:sp macro="" textlink="">
      <xdr:nvSpPr>
        <xdr:cNvPr id="424" name="楕円 423"/>
        <xdr:cNvSpPr/>
      </xdr:nvSpPr>
      <xdr:spPr>
        <a:xfrm>
          <a:off x="8699500" y="129551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43098</xdr:rowOff>
    </xdr:from>
    <xdr:ext cx="534377" cy="259045"/>
    <xdr:sp macro="" textlink="">
      <xdr:nvSpPr>
        <xdr:cNvPr id="425" name="テキスト ボックス 424"/>
        <xdr:cNvSpPr txBox="1"/>
      </xdr:nvSpPr>
      <xdr:spPr>
        <a:xfrm>
          <a:off x="8483111" y="127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115463</xdr:rowOff>
    </xdr:from>
    <xdr:to>
      <xdr:col>41</xdr:col>
      <xdr:colOff>101600</xdr:colOff>
      <xdr:row>75</xdr:row>
      <xdr:rowOff>45613</xdr:rowOff>
    </xdr:to>
    <xdr:sp macro="" textlink="">
      <xdr:nvSpPr>
        <xdr:cNvPr id="426" name="楕円 425"/>
        <xdr:cNvSpPr/>
      </xdr:nvSpPr>
      <xdr:spPr>
        <a:xfrm>
          <a:off x="7810500" y="128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62140</xdr:rowOff>
    </xdr:from>
    <xdr:ext cx="534377" cy="259045"/>
    <xdr:sp macro="" textlink="">
      <xdr:nvSpPr>
        <xdr:cNvPr id="427" name="テキスト ボックス 426"/>
        <xdr:cNvSpPr txBox="1"/>
      </xdr:nvSpPr>
      <xdr:spPr>
        <a:xfrm>
          <a:off x="7594111" y="125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122870</xdr:rowOff>
    </xdr:from>
    <xdr:to>
      <xdr:col>36</xdr:col>
      <xdr:colOff>165100</xdr:colOff>
      <xdr:row>75</xdr:row>
      <xdr:rowOff>53020</xdr:rowOff>
    </xdr:to>
    <xdr:sp macro="" textlink="">
      <xdr:nvSpPr>
        <xdr:cNvPr id="428" name="楕円 427"/>
        <xdr:cNvSpPr/>
      </xdr:nvSpPr>
      <xdr:spPr>
        <a:xfrm>
          <a:off x="6921500" y="1281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69547</xdr:rowOff>
    </xdr:from>
    <xdr:ext cx="534377" cy="259045"/>
    <xdr:sp macro="" textlink="">
      <xdr:nvSpPr>
        <xdr:cNvPr id="429" name="テキスト ボックス 428"/>
        <xdr:cNvSpPr txBox="1"/>
      </xdr:nvSpPr>
      <xdr:spPr>
        <a:xfrm>
          <a:off x="6705111" y="125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10378</xdr:rowOff>
    </xdr:from>
    <xdr:to>
      <xdr:col>54</xdr:col>
      <xdr:colOff>189865</xdr:colOff>
      <xdr:row>98</xdr:row>
      <xdr:rowOff>117646</xdr:rowOff>
    </xdr:to>
    <xdr:cxnSp macro="">
      <xdr:nvCxnSpPr>
        <xdr:cNvPr id="455" name="直線コネクタ 454"/>
        <xdr:cNvCxnSpPr/>
      </xdr:nvCxnSpPr>
      <xdr:spPr>
        <a:xfrm flipV="1">
          <a:off x="10475595" y="15783778"/>
          <a:ext cx="1270" cy="1135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121473</xdr:rowOff>
    </xdr:from>
    <xdr:ext cx="534377" cy="259045"/>
    <xdr:sp macro="" textlink="">
      <xdr:nvSpPr>
        <xdr:cNvPr id="456" name="土木費最小値テキスト"/>
        <xdr:cNvSpPr txBox="1"/>
      </xdr:nvSpPr>
      <xdr:spPr>
        <a:xfrm>
          <a:off x="10528300"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117646</xdr:rowOff>
    </xdr:from>
    <xdr:to>
      <xdr:col>55</xdr:col>
      <xdr:colOff>88900</xdr:colOff>
      <xdr:row>98</xdr:row>
      <xdr:rowOff>117646</xdr:rowOff>
    </xdr:to>
    <xdr:cxnSp macro="">
      <xdr:nvCxnSpPr>
        <xdr:cNvPr id="457" name="直線コネクタ 456"/>
        <xdr:cNvCxnSpPr/>
      </xdr:nvCxnSpPr>
      <xdr:spPr>
        <a:xfrm>
          <a:off x="10388600" y="1691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128505</xdr:rowOff>
    </xdr:from>
    <xdr:ext cx="599010" cy="259045"/>
    <xdr:sp macro="" textlink="">
      <xdr:nvSpPr>
        <xdr:cNvPr id="458" name="土木費最大値テキスト"/>
        <xdr:cNvSpPr txBox="1"/>
      </xdr:nvSpPr>
      <xdr:spPr>
        <a:xfrm>
          <a:off x="10528300" y="1555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10378</xdr:rowOff>
    </xdr:from>
    <xdr:to>
      <xdr:col>55</xdr:col>
      <xdr:colOff>88900</xdr:colOff>
      <xdr:row>92</xdr:row>
      <xdr:rowOff>10378</xdr:rowOff>
    </xdr:to>
    <xdr:cxnSp macro="">
      <xdr:nvCxnSpPr>
        <xdr:cNvPr id="459" name="直線コネクタ 458"/>
        <xdr:cNvCxnSpPr/>
      </xdr:nvCxnSpPr>
      <xdr:spPr>
        <a:xfrm>
          <a:off x="10388600" y="1578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120769</xdr:rowOff>
    </xdr:from>
    <xdr:to>
      <xdr:col>55</xdr:col>
      <xdr:colOff>0</xdr:colOff>
      <xdr:row>95</xdr:row>
      <xdr:rowOff>33531</xdr:rowOff>
    </xdr:to>
    <xdr:cxnSp macro="">
      <xdr:nvCxnSpPr>
        <xdr:cNvPr id="460" name="直線コネクタ 459"/>
        <xdr:cNvCxnSpPr/>
      </xdr:nvCxnSpPr>
      <xdr:spPr>
        <a:xfrm>
          <a:off x="9639300" y="15894169"/>
          <a:ext cx="838200" cy="4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101410</xdr:rowOff>
    </xdr:from>
    <xdr:ext cx="534377" cy="259045"/>
    <xdr:sp macro="" textlink="">
      <xdr:nvSpPr>
        <xdr:cNvPr id="461" name="土木費平均値テキスト"/>
        <xdr:cNvSpPr txBox="1"/>
      </xdr:nvSpPr>
      <xdr:spPr>
        <a:xfrm>
          <a:off x="10528300" y="1656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122983</xdr:rowOff>
    </xdr:from>
    <xdr:to>
      <xdr:col>55</xdr:col>
      <xdr:colOff>50800</xdr:colOff>
      <xdr:row>97</xdr:row>
      <xdr:rowOff>53133</xdr:rowOff>
    </xdr:to>
    <xdr:sp macro="" textlink="">
      <xdr:nvSpPr>
        <xdr:cNvPr id="462" name="フローチャート: 判断 461"/>
        <xdr:cNvSpPr/>
      </xdr:nvSpPr>
      <xdr:spPr>
        <a:xfrm>
          <a:off x="10426700" y="1658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20022</xdr:rowOff>
    </xdr:from>
    <xdr:to>
      <xdr:col>50</xdr:col>
      <xdr:colOff>114300</xdr:colOff>
      <xdr:row>92</xdr:row>
      <xdr:rowOff>120769</xdr:rowOff>
    </xdr:to>
    <xdr:cxnSp macro="">
      <xdr:nvCxnSpPr>
        <xdr:cNvPr id="463" name="直線コネクタ 462"/>
        <xdr:cNvCxnSpPr/>
      </xdr:nvCxnSpPr>
      <xdr:spPr>
        <a:xfrm>
          <a:off x="8750300" y="15793422"/>
          <a:ext cx="889000" cy="10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74695</xdr:rowOff>
    </xdr:from>
    <xdr:to>
      <xdr:col>50</xdr:col>
      <xdr:colOff>165100</xdr:colOff>
      <xdr:row>97</xdr:row>
      <xdr:rowOff>4845</xdr:rowOff>
    </xdr:to>
    <xdr:sp macro="" textlink="">
      <xdr:nvSpPr>
        <xdr:cNvPr id="464" name="フローチャート: 判断 463"/>
        <xdr:cNvSpPr/>
      </xdr:nvSpPr>
      <xdr:spPr>
        <a:xfrm>
          <a:off x="9588500" y="1653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167422</xdr:rowOff>
    </xdr:from>
    <xdr:ext cx="534377" cy="259045"/>
    <xdr:sp macro="" textlink="">
      <xdr:nvSpPr>
        <xdr:cNvPr id="465" name="テキスト ボックス 464"/>
        <xdr:cNvSpPr txBox="1"/>
      </xdr:nvSpPr>
      <xdr:spPr>
        <a:xfrm>
          <a:off x="9372111" y="166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105084</xdr:rowOff>
    </xdr:from>
    <xdr:to>
      <xdr:col>45</xdr:col>
      <xdr:colOff>177800</xdr:colOff>
      <xdr:row>92</xdr:row>
      <xdr:rowOff>20022</xdr:rowOff>
    </xdr:to>
    <xdr:cxnSp macro="">
      <xdr:nvCxnSpPr>
        <xdr:cNvPr id="466" name="直線コネクタ 465"/>
        <xdr:cNvCxnSpPr/>
      </xdr:nvCxnSpPr>
      <xdr:spPr>
        <a:xfrm>
          <a:off x="7861300" y="15707034"/>
          <a:ext cx="8890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83576</xdr:rowOff>
    </xdr:from>
    <xdr:to>
      <xdr:col>46</xdr:col>
      <xdr:colOff>38100</xdr:colOff>
      <xdr:row>97</xdr:row>
      <xdr:rowOff>13726</xdr:rowOff>
    </xdr:to>
    <xdr:sp macro="" textlink="">
      <xdr:nvSpPr>
        <xdr:cNvPr id="467" name="フローチャート: 判断 466"/>
        <xdr:cNvSpPr/>
      </xdr:nvSpPr>
      <xdr:spPr>
        <a:xfrm>
          <a:off x="8699500" y="165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4853</xdr:rowOff>
    </xdr:from>
    <xdr:ext cx="534377" cy="259045"/>
    <xdr:sp macro="" textlink="">
      <xdr:nvSpPr>
        <xdr:cNvPr id="468" name="テキスト ボックス 467"/>
        <xdr:cNvSpPr txBox="1"/>
      </xdr:nvSpPr>
      <xdr:spPr>
        <a:xfrm>
          <a:off x="8483111" y="166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103059</xdr:rowOff>
    </xdr:from>
    <xdr:to>
      <xdr:col>41</xdr:col>
      <xdr:colOff>50800</xdr:colOff>
      <xdr:row>91</xdr:row>
      <xdr:rowOff>105084</xdr:rowOff>
    </xdr:to>
    <xdr:cxnSp macro="">
      <xdr:nvCxnSpPr>
        <xdr:cNvPr id="469" name="直線コネクタ 468"/>
        <xdr:cNvCxnSpPr/>
      </xdr:nvCxnSpPr>
      <xdr:spPr>
        <a:xfrm>
          <a:off x="6972300" y="15362109"/>
          <a:ext cx="889000" cy="34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88258</xdr:rowOff>
    </xdr:from>
    <xdr:to>
      <xdr:col>41</xdr:col>
      <xdr:colOff>101600</xdr:colOff>
      <xdr:row>97</xdr:row>
      <xdr:rowOff>18408</xdr:rowOff>
    </xdr:to>
    <xdr:sp macro="" textlink="">
      <xdr:nvSpPr>
        <xdr:cNvPr id="470" name="フローチャート: 判断 469"/>
        <xdr:cNvSpPr/>
      </xdr:nvSpPr>
      <xdr:spPr>
        <a:xfrm>
          <a:off x="7810500" y="1654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9535</xdr:rowOff>
    </xdr:from>
    <xdr:ext cx="534377" cy="259045"/>
    <xdr:sp macro="" textlink="">
      <xdr:nvSpPr>
        <xdr:cNvPr id="471" name="テキスト ボックス 470"/>
        <xdr:cNvSpPr txBox="1"/>
      </xdr:nvSpPr>
      <xdr:spPr>
        <a:xfrm>
          <a:off x="7594111" y="166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75152</xdr:rowOff>
    </xdr:from>
    <xdr:to>
      <xdr:col>36</xdr:col>
      <xdr:colOff>165100</xdr:colOff>
      <xdr:row>97</xdr:row>
      <xdr:rowOff>5302</xdr:rowOff>
    </xdr:to>
    <xdr:sp macro="" textlink="">
      <xdr:nvSpPr>
        <xdr:cNvPr id="472" name="フローチャート: 判断 471"/>
        <xdr:cNvSpPr/>
      </xdr:nvSpPr>
      <xdr:spPr>
        <a:xfrm>
          <a:off x="6921500" y="1653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167879</xdr:rowOff>
    </xdr:from>
    <xdr:ext cx="534377" cy="259045"/>
    <xdr:sp macro="" textlink="">
      <xdr:nvSpPr>
        <xdr:cNvPr id="473" name="テキスト ボックス 472"/>
        <xdr:cNvSpPr txBox="1"/>
      </xdr:nvSpPr>
      <xdr:spPr>
        <a:xfrm>
          <a:off x="6705111" y="166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154181</xdr:rowOff>
    </xdr:from>
    <xdr:to>
      <xdr:col>55</xdr:col>
      <xdr:colOff>50800</xdr:colOff>
      <xdr:row>95</xdr:row>
      <xdr:rowOff>84331</xdr:rowOff>
    </xdr:to>
    <xdr:sp macro="" textlink="">
      <xdr:nvSpPr>
        <xdr:cNvPr id="479" name="楕円 478"/>
        <xdr:cNvSpPr/>
      </xdr:nvSpPr>
      <xdr:spPr>
        <a:xfrm>
          <a:off x="10426700" y="162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5608</xdr:rowOff>
    </xdr:from>
    <xdr:ext cx="534377" cy="259045"/>
    <xdr:sp macro="" textlink="">
      <xdr:nvSpPr>
        <xdr:cNvPr id="480" name="土木費該当値テキスト"/>
        <xdr:cNvSpPr txBox="1"/>
      </xdr:nvSpPr>
      <xdr:spPr>
        <a:xfrm>
          <a:off x="10528300" y="1612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69969</xdr:rowOff>
    </xdr:from>
    <xdr:to>
      <xdr:col>50</xdr:col>
      <xdr:colOff>165100</xdr:colOff>
      <xdr:row>93</xdr:row>
      <xdr:rowOff>119</xdr:rowOff>
    </xdr:to>
    <xdr:sp macro="" textlink="">
      <xdr:nvSpPr>
        <xdr:cNvPr id="481" name="楕円 480"/>
        <xdr:cNvSpPr/>
      </xdr:nvSpPr>
      <xdr:spPr>
        <a:xfrm>
          <a:off x="9588500" y="158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16646</xdr:rowOff>
    </xdr:from>
    <xdr:ext cx="599010" cy="259045"/>
    <xdr:sp macro="" textlink="">
      <xdr:nvSpPr>
        <xdr:cNvPr id="482" name="テキスト ボックス 481"/>
        <xdr:cNvSpPr txBox="1"/>
      </xdr:nvSpPr>
      <xdr:spPr>
        <a:xfrm>
          <a:off x="9339795" y="156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140672</xdr:rowOff>
    </xdr:from>
    <xdr:to>
      <xdr:col>46</xdr:col>
      <xdr:colOff>38100</xdr:colOff>
      <xdr:row>92</xdr:row>
      <xdr:rowOff>70822</xdr:rowOff>
    </xdr:to>
    <xdr:sp macro="" textlink="">
      <xdr:nvSpPr>
        <xdr:cNvPr id="483" name="楕円 482"/>
        <xdr:cNvSpPr/>
      </xdr:nvSpPr>
      <xdr:spPr>
        <a:xfrm>
          <a:off x="8699500" y="157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87349</xdr:rowOff>
    </xdr:from>
    <xdr:ext cx="599010" cy="259045"/>
    <xdr:sp macro="" textlink="">
      <xdr:nvSpPr>
        <xdr:cNvPr id="484" name="テキスト ボックス 483"/>
        <xdr:cNvSpPr txBox="1"/>
      </xdr:nvSpPr>
      <xdr:spPr>
        <a:xfrm>
          <a:off x="8450795" y="1551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54284</xdr:rowOff>
    </xdr:from>
    <xdr:to>
      <xdr:col>41</xdr:col>
      <xdr:colOff>101600</xdr:colOff>
      <xdr:row>91</xdr:row>
      <xdr:rowOff>155884</xdr:rowOff>
    </xdr:to>
    <xdr:sp macro="" textlink="">
      <xdr:nvSpPr>
        <xdr:cNvPr id="485" name="楕円 484"/>
        <xdr:cNvSpPr/>
      </xdr:nvSpPr>
      <xdr:spPr>
        <a:xfrm>
          <a:off x="7810500" y="156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961</xdr:rowOff>
    </xdr:from>
    <xdr:ext cx="599010" cy="259045"/>
    <xdr:sp macro="" textlink="">
      <xdr:nvSpPr>
        <xdr:cNvPr id="486" name="テキスト ボックス 485"/>
        <xdr:cNvSpPr txBox="1"/>
      </xdr:nvSpPr>
      <xdr:spPr>
        <a:xfrm>
          <a:off x="7561795" y="154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52259</xdr:rowOff>
    </xdr:from>
    <xdr:to>
      <xdr:col>36</xdr:col>
      <xdr:colOff>165100</xdr:colOff>
      <xdr:row>89</xdr:row>
      <xdr:rowOff>153859</xdr:rowOff>
    </xdr:to>
    <xdr:sp macro="" textlink="">
      <xdr:nvSpPr>
        <xdr:cNvPr id="487" name="楕円 486"/>
        <xdr:cNvSpPr/>
      </xdr:nvSpPr>
      <xdr:spPr>
        <a:xfrm>
          <a:off x="6921500" y="153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87</xdr:row>
      <xdr:rowOff>170386</xdr:rowOff>
    </xdr:from>
    <xdr:ext cx="599010" cy="259045"/>
    <xdr:sp macro="" textlink="">
      <xdr:nvSpPr>
        <xdr:cNvPr id="488" name="テキスト ボックス 487"/>
        <xdr:cNvSpPr txBox="1"/>
      </xdr:nvSpPr>
      <xdr:spPr>
        <a:xfrm>
          <a:off x="6672795" y="1508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1" name="直線コネクタ 510"/>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2" name="消防費最小値テキスト"/>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3" name="直線コネクタ 512"/>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4" name="消防費最大値テキスト"/>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5" name="直線コネクタ 514"/>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52512</xdr:rowOff>
    </xdr:from>
    <xdr:to>
      <xdr:col>85</xdr:col>
      <xdr:colOff>127000</xdr:colOff>
      <xdr:row>32</xdr:row>
      <xdr:rowOff>98186</xdr:rowOff>
    </xdr:to>
    <xdr:cxnSp macro="">
      <xdr:nvCxnSpPr>
        <xdr:cNvPr id="516" name="直線コネクタ 515"/>
        <xdr:cNvCxnSpPr/>
      </xdr:nvCxnSpPr>
      <xdr:spPr>
        <a:xfrm>
          <a:off x="15481300" y="5367462"/>
          <a:ext cx="838200" cy="2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7" name="消防費平均値テキスト"/>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8" name="フローチャート: 判断 517"/>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49540</xdr:rowOff>
    </xdr:from>
    <xdr:to>
      <xdr:col>81</xdr:col>
      <xdr:colOff>50800</xdr:colOff>
      <xdr:row>31</xdr:row>
      <xdr:rowOff>52512</xdr:rowOff>
    </xdr:to>
    <xdr:cxnSp macro="">
      <xdr:nvCxnSpPr>
        <xdr:cNvPr id="519" name="直線コネクタ 518"/>
        <xdr:cNvCxnSpPr/>
      </xdr:nvCxnSpPr>
      <xdr:spPr>
        <a:xfrm>
          <a:off x="14592300" y="536449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20" name="フローチャート: 判断 519"/>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1" name="テキスト ボックス 520"/>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49540</xdr:rowOff>
    </xdr:from>
    <xdr:to>
      <xdr:col>76</xdr:col>
      <xdr:colOff>114300</xdr:colOff>
      <xdr:row>31</xdr:row>
      <xdr:rowOff>132659</xdr:rowOff>
    </xdr:to>
    <xdr:cxnSp macro="">
      <xdr:nvCxnSpPr>
        <xdr:cNvPr id="522" name="直線コネクタ 521"/>
        <xdr:cNvCxnSpPr/>
      </xdr:nvCxnSpPr>
      <xdr:spPr>
        <a:xfrm flipV="1">
          <a:off x="13703300" y="5364490"/>
          <a:ext cx="889000" cy="8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3" name="フローチャート: 判断 522"/>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4" name="テキスト ボックス 523"/>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132659</xdr:rowOff>
    </xdr:from>
    <xdr:to>
      <xdr:col>71</xdr:col>
      <xdr:colOff>177800</xdr:colOff>
      <xdr:row>31</xdr:row>
      <xdr:rowOff>147107</xdr:rowOff>
    </xdr:to>
    <xdr:cxnSp macro="">
      <xdr:nvCxnSpPr>
        <xdr:cNvPr id="525" name="直線コネクタ 524"/>
        <xdr:cNvCxnSpPr/>
      </xdr:nvCxnSpPr>
      <xdr:spPr>
        <a:xfrm flipV="1">
          <a:off x="12814300" y="5447609"/>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6" name="フローチャート: 判断 525"/>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7" name="テキスト ボックス 526"/>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8" name="フローチャート: 判断 527"/>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9" name="テキスト ボックス 528"/>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47386</xdr:rowOff>
    </xdr:from>
    <xdr:to>
      <xdr:col>85</xdr:col>
      <xdr:colOff>177800</xdr:colOff>
      <xdr:row>32</xdr:row>
      <xdr:rowOff>148986</xdr:rowOff>
    </xdr:to>
    <xdr:sp macro="" textlink="">
      <xdr:nvSpPr>
        <xdr:cNvPr id="535" name="楕円 534"/>
        <xdr:cNvSpPr/>
      </xdr:nvSpPr>
      <xdr:spPr>
        <a:xfrm>
          <a:off x="16268700" y="55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413</xdr:rowOff>
    </xdr:from>
    <xdr:ext cx="534377" cy="259045"/>
    <xdr:sp macro="" textlink="">
      <xdr:nvSpPr>
        <xdr:cNvPr id="536" name="消防費該当値テキスト"/>
        <xdr:cNvSpPr txBox="1"/>
      </xdr:nvSpPr>
      <xdr:spPr>
        <a:xfrm>
          <a:off x="16370300" y="548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1712</xdr:rowOff>
    </xdr:from>
    <xdr:to>
      <xdr:col>81</xdr:col>
      <xdr:colOff>101600</xdr:colOff>
      <xdr:row>31</xdr:row>
      <xdr:rowOff>103312</xdr:rowOff>
    </xdr:to>
    <xdr:sp macro="" textlink="">
      <xdr:nvSpPr>
        <xdr:cNvPr id="537" name="楕円 536"/>
        <xdr:cNvSpPr/>
      </xdr:nvSpPr>
      <xdr:spPr>
        <a:xfrm>
          <a:off x="15430500" y="53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119839</xdr:rowOff>
    </xdr:from>
    <xdr:ext cx="534377" cy="259045"/>
    <xdr:sp macro="" textlink="">
      <xdr:nvSpPr>
        <xdr:cNvPr id="538" name="テキスト ボックス 537"/>
        <xdr:cNvSpPr txBox="1"/>
      </xdr:nvSpPr>
      <xdr:spPr>
        <a:xfrm>
          <a:off x="15214111" y="50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170190</xdr:rowOff>
    </xdr:from>
    <xdr:to>
      <xdr:col>76</xdr:col>
      <xdr:colOff>165100</xdr:colOff>
      <xdr:row>31</xdr:row>
      <xdr:rowOff>100340</xdr:rowOff>
    </xdr:to>
    <xdr:sp macro="" textlink="">
      <xdr:nvSpPr>
        <xdr:cNvPr id="539" name="楕円 538"/>
        <xdr:cNvSpPr/>
      </xdr:nvSpPr>
      <xdr:spPr>
        <a:xfrm>
          <a:off x="14541500" y="53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116867</xdr:rowOff>
    </xdr:from>
    <xdr:ext cx="534377" cy="259045"/>
    <xdr:sp macro="" textlink="">
      <xdr:nvSpPr>
        <xdr:cNvPr id="540" name="テキスト ボックス 539"/>
        <xdr:cNvSpPr txBox="1"/>
      </xdr:nvSpPr>
      <xdr:spPr>
        <a:xfrm>
          <a:off x="14325111" y="508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81859</xdr:rowOff>
    </xdr:from>
    <xdr:to>
      <xdr:col>72</xdr:col>
      <xdr:colOff>38100</xdr:colOff>
      <xdr:row>32</xdr:row>
      <xdr:rowOff>12009</xdr:rowOff>
    </xdr:to>
    <xdr:sp macro="" textlink="">
      <xdr:nvSpPr>
        <xdr:cNvPr id="541" name="楕円 540"/>
        <xdr:cNvSpPr/>
      </xdr:nvSpPr>
      <xdr:spPr>
        <a:xfrm>
          <a:off x="13652500" y="53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28536</xdr:rowOff>
    </xdr:from>
    <xdr:ext cx="534377" cy="259045"/>
    <xdr:sp macro="" textlink="">
      <xdr:nvSpPr>
        <xdr:cNvPr id="542" name="テキスト ボックス 541"/>
        <xdr:cNvSpPr txBox="1"/>
      </xdr:nvSpPr>
      <xdr:spPr>
        <a:xfrm>
          <a:off x="13436111" y="51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96307</xdr:rowOff>
    </xdr:from>
    <xdr:to>
      <xdr:col>67</xdr:col>
      <xdr:colOff>101600</xdr:colOff>
      <xdr:row>32</xdr:row>
      <xdr:rowOff>26457</xdr:rowOff>
    </xdr:to>
    <xdr:sp macro="" textlink="">
      <xdr:nvSpPr>
        <xdr:cNvPr id="543" name="楕円 542"/>
        <xdr:cNvSpPr/>
      </xdr:nvSpPr>
      <xdr:spPr>
        <a:xfrm>
          <a:off x="12763500" y="5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42984</xdr:rowOff>
    </xdr:from>
    <xdr:ext cx="534377" cy="259045"/>
    <xdr:sp macro="" textlink="">
      <xdr:nvSpPr>
        <xdr:cNvPr id="544" name="テキスト ボックス 543"/>
        <xdr:cNvSpPr txBox="1"/>
      </xdr:nvSpPr>
      <xdr:spPr>
        <a:xfrm>
          <a:off x="12547111" y="5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1" name="直線コネクタ 570"/>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2" name="教育費最小値テキスト"/>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3" name="直線コネクタ 572"/>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4" name="教育費最大値テキスト"/>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5" name="直線コネクタ 574"/>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165140</xdr:rowOff>
    </xdr:from>
    <xdr:to>
      <xdr:col>85</xdr:col>
      <xdr:colOff>127000</xdr:colOff>
      <xdr:row>56</xdr:row>
      <xdr:rowOff>9839</xdr:rowOff>
    </xdr:to>
    <xdr:cxnSp macro="">
      <xdr:nvCxnSpPr>
        <xdr:cNvPr id="576" name="直線コネクタ 575"/>
        <xdr:cNvCxnSpPr/>
      </xdr:nvCxnSpPr>
      <xdr:spPr>
        <a:xfrm>
          <a:off x="15481300" y="9251990"/>
          <a:ext cx="838200" cy="35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7" name="教育費平均値テキスト"/>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8" name="フローチャート: 判断 577"/>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165140</xdr:rowOff>
    </xdr:from>
    <xdr:to>
      <xdr:col>81</xdr:col>
      <xdr:colOff>50800</xdr:colOff>
      <xdr:row>54</xdr:row>
      <xdr:rowOff>19326</xdr:rowOff>
    </xdr:to>
    <xdr:cxnSp macro="">
      <xdr:nvCxnSpPr>
        <xdr:cNvPr id="579" name="直線コネクタ 578"/>
        <xdr:cNvCxnSpPr/>
      </xdr:nvCxnSpPr>
      <xdr:spPr>
        <a:xfrm flipV="1">
          <a:off x="14592300" y="9251990"/>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80" name="フローチャート: 判断 579"/>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58069</xdr:rowOff>
    </xdr:from>
    <xdr:ext cx="534377" cy="259045"/>
    <xdr:sp macro="" textlink="">
      <xdr:nvSpPr>
        <xdr:cNvPr id="581" name="テキスト ボックス 580"/>
        <xdr:cNvSpPr txBox="1"/>
      </xdr:nvSpPr>
      <xdr:spPr>
        <a:xfrm>
          <a:off x="15214111" y="96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19326</xdr:rowOff>
    </xdr:from>
    <xdr:to>
      <xdr:col>76</xdr:col>
      <xdr:colOff>114300</xdr:colOff>
      <xdr:row>56</xdr:row>
      <xdr:rowOff>46823</xdr:rowOff>
    </xdr:to>
    <xdr:cxnSp macro="">
      <xdr:nvCxnSpPr>
        <xdr:cNvPr id="582" name="直線コネクタ 581"/>
        <xdr:cNvCxnSpPr/>
      </xdr:nvCxnSpPr>
      <xdr:spPr>
        <a:xfrm flipV="1">
          <a:off x="13703300" y="9277626"/>
          <a:ext cx="889000" cy="37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3" name="フローチャート: 判断 582"/>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107659</xdr:rowOff>
    </xdr:from>
    <xdr:ext cx="534377" cy="259045"/>
    <xdr:sp macro="" textlink="">
      <xdr:nvSpPr>
        <xdr:cNvPr id="584" name="テキスト ボックス 583"/>
        <xdr:cNvSpPr txBox="1"/>
      </xdr:nvSpPr>
      <xdr:spPr>
        <a:xfrm>
          <a:off x="14325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90829</xdr:rowOff>
    </xdr:from>
    <xdr:to>
      <xdr:col>71</xdr:col>
      <xdr:colOff>177800</xdr:colOff>
      <xdr:row>56</xdr:row>
      <xdr:rowOff>46823</xdr:rowOff>
    </xdr:to>
    <xdr:cxnSp macro="">
      <xdr:nvCxnSpPr>
        <xdr:cNvPr id="585" name="直線コネクタ 584"/>
        <xdr:cNvCxnSpPr/>
      </xdr:nvCxnSpPr>
      <xdr:spPr>
        <a:xfrm>
          <a:off x="12814300" y="9520579"/>
          <a:ext cx="889000" cy="1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6" name="フローチャート: 判断 585"/>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35110</xdr:rowOff>
    </xdr:from>
    <xdr:ext cx="534377" cy="259045"/>
    <xdr:sp macro="" textlink="">
      <xdr:nvSpPr>
        <xdr:cNvPr id="587" name="テキスト ボックス 586"/>
        <xdr:cNvSpPr txBox="1"/>
      </xdr:nvSpPr>
      <xdr:spPr>
        <a:xfrm>
          <a:off x="13436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8" name="フローチャート: 判断 587"/>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52942</xdr:rowOff>
    </xdr:from>
    <xdr:ext cx="534377" cy="259045"/>
    <xdr:sp macro="" textlink="">
      <xdr:nvSpPr>
        <xdr:cNvPr id="589" name="テキスト ボックス 588"/>
        <xdr:cNvSpPr txBox="1"/>
      </xdr:nvSpPr>
      <xdr:spPr>
        <a:xfrm>
          <a:off x="12547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130489</xdr:rowOff>
    </xdr:from>
    <xdr:to>
      <xdr:col>85</xdr:col>
      <xdr:colOff>177800</xdr:colOff>
      <xdr:row>56</xdr:row>
      <xdr:rowOff>60639</xdr:rowOff>
    </xdr:to>
    <xdr:sp macro="" textlink="">
      <xdr:nvSpPr>
        <xdr:cNvPr id="595" name="楕円 594"/>
        <xdr:cNvSpPr/>
      </xdr:nvSpPr>
      <xdr:spPr>
        <a:xfrm>
          <a:off x="16268700" y="956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153366</xdr:rowOff>
    </xdr:from>
    <xdr:ext cx="534377" cy="259045"/>
    <xdr:sp macro="" textlink="">
      <xdr:nvSpPr>
        <xdr:cNvPr id="596" name="教育費該当値テキスト"/>
        <xdr:cNvSpPr txBox="1"/>
      </xdr:nvSpPr>
      <xdr:spPr>
        <a:xfrm>
          <a:off x="16370300" y="941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114340</xdr:rowOff>
    </xdr:from>
    <xdr:to>
      <xdr:col>81</xdr:col>
      <xdr:colOff>101600</xdr:colOff>
      <xdr:row>54</xdr:row>
      <xdr:rowOff>44490</xdr:rowOff>
    </xdr:to>
    <xdr:sp macro="" textlink="">
      <xdr:nvSpPr>
        <xdr:cNvPr id="597" name="楕円 596"/>
        <xdr:cNvSpPr/>
      </xdr:nvSpPr>
      <xdr:spPr>
        <a:xfrm>
          <a:off x="15430500" y="92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61017</xdr:rowOff>
    </xdr:from>
    <xdr:ext cx="534377" cy="259045"/>
    <xdr:sp macro="" textlink="">
      <xdr:nvSpPr>
        <xdr:cNvPr id="598" name="テキスト ボックス 597"/>
        <xdr:cNvSpPr txBox="1"/>
      </xdr:nvSpPr>
      <xdr:spPr>
        <a:xfrm>
          <a:off x="15214111" y="89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139976</xdr:rowOff>
    </xdr:from>
    <xdr:to>
      <xdr:col>76</xdr:col>
      <xdr:colOff>165100</xdr:colOff>
      <xdr:row>54</xdr:row>
      <xdr:rowOff>70126</xdr:rowOff>
    </xdr:to>
    <xdr:sp macro="" textlink="">
      <xdr:nvSpPr>
        <xdr:cNvPr id="599" name="楕円 598"/>
        <xdr:cNvSpPr/>
      </xdr:nvSpPr>
      <xdr:spPr>
        <a:xfrm>
          <a:off x="14541500" y="92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86653</xdr:rowOff>
    </xdr:from>
    <xdr:ext cx="534377" cy="259045"/>
    <xdr:sp macro="" textlink="">
      <xdr:nvSpPr>
        <xdr:cNvPr id="600" name="テキスト ボックス 599"/>
        <xdr:cNvSpPr txBox="1"/>
      </xdr:nvSpPr>
      <xdr:spPr>
        <a:xfrm>
          <a:off x="14325111" y="90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167473</xdr:rowOff>
    </xdr:from>
    <xdr:to>
      <xdr:col>72</xdr:col>
      <xdr:colOff>38100</xdr:colOff>
      <xdr:row>56</xdr:row>
      <xdr:rowOff>97623</xdr:rowOff>
    </xdr:to>
    <xdr:sp macro="" textlink="">
      <xdr:nvSpPr>
        <xdr:cNvPr id="601" name="楕円 600"/>
        <xdr:cNvSpPr/>
      </xdr:nvSpPr>
      <xdr:spPr>
        <a:xfrm>
          <a:off x="13652500" y="959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114150</xdr:rowOff>
    </xdr:from>
    <xdr:ext cx="534377" cy="259045"/>
    <xdr:sp macro="" textlink="">
      <xdr:nvSpPr>
        <xdr:cNvPr id="602" name="テキスト ボックス 601"/>
        <xdr:cNvSpPr txBox="1"/>
      </xdr:nvSpPr>
      <xdr:spPr>
        <a:xfrm>
          <a:off x="13436111" y="937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40029</xdr:rowOff>
    </xdr:from>
    <xdr:to>
      <xdr:col>67</xdr:col>
      <xdr:colOff>101600</xdr:colOff>
      <xdr:row>55</xdr:row>
      <xdr:rowOff>141629</xdr:rowOff>
    </xdr:to>
    <xdr:sp macro="" textlink="">
      <xdr:nvSpPr>
        <xdr:cNvPr id="603" name="楕円 602"/>
        <xdr:cNvSpPr/>
      </xdr:nvSpPr>
      <xdr:spPr>
        <a:xfrm>
          <a:off x="12763500" y="9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158156</xdr:rowOff>
    </xdr:from>
    <xdr:ext cx="534377" cy="259045"/>
    <xdr:sp macro="" textlink="">
      <xdr:nvSpPr>
        <xdr:cNvPr id="604" name="テキスト ボックス 603"/>
        <xdr:cNvSpPr txBox="1"/>
      </xdr:nvSpPr>
      <xdr:spPr>
        <a:xfrm>
          <a:off x="12547111" y="92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5525</xdr:rowOff>
    </xdr:from>
    <xdr:to>
      <xdr:col>85</xdr:col>
      <xdr:colOff>126364</xdr:colOff>
      <xdr:row>79</xdr:row>
      <xdr:rowOff>44450</xdr:rowOff>
    </xdr:to>
    <xdr:cxnSp macro="">
      <xdr:nvCxnSpPr>
        <xdr:cNvPr id="628" name="直線コネクタ 627"/>
        <xdr:cNvCxnSpPr/>
      </xdr:nvCxnSpPr>
      <xdr:spPr>
        <a:xfrm flipV="1">
          <a:off x="16317595" y="13035725"/>
          <a:ext cx="1269" cy="553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85399</xdr:rowOff>
    </xdr:from>
    <xdr:ext cx="249299" cy="259045"/>
    <xdr:sp macro="" textlink="">
      <xdr:nvSpPr>
        <xdr:cNvPr id="629" name="災害復旧費最小値テキスト"/>
        <xdr:cNvSpPr txBox="1"/>
      </xdr:nvSpPr>
      <xdr:spPr>
        <a:xfrm>
          <a:off x="16370300" y="13629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123651</xdr:rowOff>
    </xdr:from>
    <xdr:ext cx="534377" cy="259045"/>
    <xdr:sp macro="" textlink="">
      <xdr:nvSpPr>
        <xdr:cNvPr id="631" name="災害復旧費最大値テキスト"/>
        <xdr:cNvSpPr txBox="1"/>
      </xdr:nvSpPr>
      <xdr:spPr>
        <a:xfrm>
          <a:off x="16370300" y="128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5525</xdr:rowOff>
    </xdr:from>
    <xdr:to>
      <xdr:col>86</xdr:col>
      <xdr:colOff>25400</xdr:colOff>
      <xdr:row>76</xdr:row>
      <xdr:rowOff>5525</xdr:rowOff>
    </xdr:to>
    <xdr:cxnSp macro="">
      <xdr:nvCxnSpPr>
        <xdr:cNvPr id="632" name="直線コネクタ 631"/>
        <xdr:cNvCxnSpPr/>
      </xdr:nvCxnSpPr>
      <xdr:spPr>
        <a:xfrm>
          <a:off x="16230600" y="130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7683</xdr:rowOff>
    </xdr:from>
    <xdr:to>
      <xdr:col>85</xdr:col>
      <xdr:colOff>127000</xdr:colOff>
      <xdr:row>76</xdr:row>
      <xdr:rowOff>5525</xdr:rowOff>
    </xdr:to>
    <xdr:cxnSp macro="">
      <xdr:nvCxnSpPr>
        <xdr:cNvPr id="633" name="直線コネクタ 632"/>
        <xdr:cNvCxnSpPr/>
      </xdr:nvCxnSpPr>
      <xdr:spPr>
        <a:xfrm>
          <a:off x="15481300" y="12694983"/>
          <a:ext cx="838200" cy="34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129849</xdr:rowOff>
    </xdr:from>
    <xdr:ext cx="469744" cy="259045"/>
    <xdr:sp macro="" textlink="">
      <xdr:nvSpPr>
        <xdr:cNvPr id="634" name="災害復旧費平均値テキスト"/>
        <xdr:cNvSpPr txBox="1"/>
      </xdr:nvSpPr>
      <xdr:spPr>
        <a:xfrm>
          <a:off x="16370300" y="13502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151422</xdr:rowOff>
    </xdr:from>
    <xdr:to>
      <xdr:col>85</xdr:col>
      <xdr:colOff>177800</xdr:colOff>
      <xdr:row>79</xdr:row>
      <xdr:rowOff>81572</xdr:rowOff>
    </xdr:to>
    <xdr:sp macro="" textlink="">
      <xdr:nvSpPr>
        <xdr:cNvPr id="635" name="フローチャート: 判断 634"/>
        <xdr:cNvSpPr/>
      </xdr:nvSpPr>
      <xdr:spPr>
        <a:xfrm>
          <a:off x="16268700" y="1352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7683</xdr:rowOff>
    </xdr:from>
    <xdr:to>
      <xdr:col>81</xdr:col>
      <xdr:colOff>50800</xdr:colOff>
      <xdr:row>74</xdr:row>
      <xdr:rowOff>150279</xdr:rowOff>
    </xdr:to>
    <xdr:cxnSp macro="">
      <xdr:nvCxnSpPr>
        <xdr:cNvPr id="636" name="直線コネクタ 635"/>
        <xdr:cNvCxnSpPr/>
      </xdr:nvCxnSpPr>
      <xdr:spPr>
        <a:xfrm flipV="1">
          <a:off x="14592300" y="12694983"/>
          <a:ext cx="889000" cy="1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110300</xdr:rowOff>
    </xdr:from>
    <xdr:to>
      <xdr:col>81</xdr:col>
      <xdr:colOff>101600</xdr:colOff>
      <xdr:row>79</xdr:row>
      <xdr:rowOff>40450</xdr:rowOff>
    </xdr:to>
    <xdr:sp macro="" textlink="">
      <xdr:nvSpPr>
        <xdr:cNvPr id="637" name="フローチャート: 判断 636"/>
        <xdr:cNvSpPr/>
      </xdr:nvSpPr>
      <xdr:spPr>
        <a:xfrm>
          <a:off x="15430500" y="134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31577</xdr:rowOff>
    </xdr:from>
    <xdr:ext cx="469744" cy="259045"/>
    <xdr:sp macro="" textlink="">
      <xdr:nvSpPr>
        <xdr:cNvPr id="638" name="テキスト ボックス 637"/>
        <xdr:cNvSpPr txBox="1"/>
      </xdr:nvSpPr>
      <xdr:spPr>
        <a:xfrm>
          <a:off x="15246428" y="135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59296</xdr:rowOff>
    </xdr:from>
    <xdr:to>
      <xdr:col>76</xdr:col>
      <xdr:colOff>114300</xdr:colOff>
      <xdr:row>74</xdr:row>
      <xdr:rowOff>150279</xdr:rowOff>
    </xdr:to>
    <xdr:cxnSp macro="">
      <xdr:nvCxnSpPr>
        <xdr:cNvPr id="639" name="直線コネクタ 638"/>
        <xdr:cNvCxnSpPr/>
      </xdr:nvCxnSpPr>
      <xdr:spPr>
        <a:xfrm>
          <a:off x="13703300" y="12746596"/>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122758</xdr:rowOff>
    </xdr:from>
    <xdr:to>
      <xdr:col>76</xdr:col>
      <xdr:colOff>165100</xdr:colOff>
      <xdr:row>79</xdr:row>
      <xdr:rowOff>52908</xdr:rowOff>
    </xdr:to>
    <xdr:sp macro="" textlink="">
      <xdr:nvSpPr>
        <xdr:cNvPr id="640" name="フローチャート: 判断 639"/>
        <xdr:cNvSpPr/>
      </xdr:nvSpPr>
      <xdr:spPr>
        <a:xfrm>
          <a:off x="145415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44035</xdr:rowOff>
    </xdr:from>
    <xdr:ext cx="469744" cy="259045"/>
    <xdr:sp macro="" textlink="">
      <xdr:nvSpPr>
        <xdr:cNvPr id="641" name="テキスト ボックス 640"/>
        <xdr:cNvSpPr txBox="1"/>
      </xdr:nvSpPr>
      <xdr:spPr>
        <a:xfrm>
          <a:off x="14357428" y="1358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103924</xdr:rowOff>
    </xdr:from>
    <xdr:to>
      <xdr:col>71</xdr:col>
      <xdr:colOff>177800</xdr:colOff>
      <xdr:row>74</xdr:row>
      <xdr:rowOff>59296</xdr:rowOff>
    </xdr:to>
    <xdr:cxnSp macro="">
      <xdr:nvCxnSpPr>
        <xdr:cNvPr id="642" name="直線コネクタ 641"/>
        <xdr:cNvCxnSpPr/>
      </xdr:nvCxnSpPr>
      <xdr:spPr>
        <a:xfrm>
          <a:off x="12814300" y="12276874"/>
          <a:ext cx="889000" cy="4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137452</xdr:rowOff>
    </xdr:from>
    <xdr:to>
      <xdr:col>72</xdr:col>
      <xdr:colOff>38100</xdr:colOff>
      <xdr:row>79</xdr:row>
      <xdr:rowOff>67602</xdr:rowOff>
    </xdr:to>
    <xdr:sp macro="" textlink="">
      <xdr:nvSpPr>
        <xdr:cNvPr id="643" name="フローチャート: 判断 642"/>
        <xdr:cNvSpPr/>
      </xdr:nvSpPr>
      <xdr:spPr>
        <a:xfrm>
          <a:off x="13652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58729</xdr:rowOff>
    </xdr:from>
    <xdr:ext cx="469744" cy="259045"/>
    <xdr:sp macro="" textlink="">
      <xdr:nvSpPr>
        <xdr:cNvPr id="644" name="テキスト ボックス 643"/>
        <xdr:cNvSpPr txBox="1"/>
      </xdr:nvSpPr>
      <xdr:spPr>
        <a:xfrm>
          <a:off x="13468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5" name="フローチャート: 判断 644"/>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69766</xdr:rowOff>
    </xdr:from>
    <xdr:ext cx="469744" cy="259045"/>
    <xdr:sp macro="" textlink="">
      <xdr:nvSpPr>
        <xdr:cNvPr id="646" name="テキスト ボックス 645"/>
        <xdr:cNvSpPr txBox="1"/>
      </xdr:nvSpPr>
      <xdr:spPr>
        <a:xfrm>
          <a:off x="12579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126174</xdr:rowOff>
    </xdr:from>
    <xdr:to>
      <xdr:col>85</xdr:col>
      <xdr:colOff>177800</xdr:colOff>
      <xdr:row>76</xdr:row>
      <xdr:rowOff>56325</xdr:rowOff>
    </xdr:to>
    <xdr:sp macro="" textlink="">
      <xdr:nvSpPr>
        <xdr:cNvPr id="652" name="楕円 651"/>
        <xdr:cNvSpPr/>
      </xdr:nvSpPr>
      <xdr:spPr>
        <a:xfrm>
          <a:off x="16268700" y="129849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79201</xdr:rowOff>
    </xdr:from>
    <xdr:ext cx="534377" cy="259045"/>
    <xdr:sp macro="" textlink="">
      <xdr:nvSpPr>
        <xdr:cNvPr id="653" name="災害復旧費該当値テキスト"/>
        <xdr:cNvSpPr txBox="1"/>
      </xdr:nvSpPr>
      <xdr:spPr>
        <a:xfrm>
          <a:off x="16370300" y="129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128333</xdr:rowOff>
    </xdr:from>
    <xdr:to>
      <xdr:col>81</xdr:col>
      <xdr:colOff>101600</xdr:colOff>
      <xdr:row>74</xdr:row>
      <xdr:rowOff>58483</xdr:rowOff>
    </xdr:to>
    <xdr:sp macro="" textlink="">
      <xdr:nvSpPr>
        <xdr:cNvPr id="654" name="楕円 653"/>
        <xdr:cNvSpPr/>
      </xdr:nvSpPr>
      <xdr:spPr>
        <a:xfrm>
          <a:off x="154305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75010</xdr:rowOff>
    </xdr:from>
    <xdr:ext cx="534377" cy="259045"/>
    <xdr:sp macro="" textlink="">
      <xdr:nvSpPr>
        <xdr:cNvPr id="655" name="テキスト ボックス 654"/>
        <xdr:cNvSpPr txBox="1"/>
      </xdr:nvSpPr>
      <xdr:spPr>
        <a:xfrm>
          <a:off x="15214111" y="1241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99479</xdr:rowOff>
    </xdr:from>
    <xdr:to>
      <xdr:col>76</xdr:col>
      <xdr:colOff>165100</xdr:colOff>
      <xdr:row>75</xdr:row>
      <xdr:rowOff>29629</xdr:rowOff>
    </xdr:to>
    <xdr:sp macro="" textlink="">
      <xdr:nvSpPr>
        <xdr:cNvPr id="656" name="楕円 655"/>
        <xdr:cNvSpPr/>
      </xdr:nvSpPr>
      <xdr:spPr>
        <a:xfrm>
          <a:off x="14541500" y="127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46156</xdr:rowOff>
    </xdr:from>
    <xdr:ext cx="534377" cy="259045"/>
    <xdr:sp macro="" textlink="">
      <xdr:nvSpPr>
        <xdr:cNvPr id="657" name="テキスト ボックス 656"/>
        <xdr:cNvSpPr txBox="1"/>
      </xdr:nvSpPr>
      <xdr:spPr>
        <a:xfrm>
          <a:off x="14325111" y="125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8496</xdr:rowOff>
    </xdr:from>
    <xdr:to>
      <xdr:col>72</xdr:col>
      <xdr:colOff>38100</xdr:colOff>
      <xdr:row>74</xdr:row>
      <xdr:rowOff>110096</xdr:rowOff>
    </xdr:to>
    <xdr:sp macro="" textlink="">
      <xdr:nvSpPr>
        <xdr:cNvPr id="658" name="楕円 657"/>
        <xdr:cNvSpPr/>
      </xdr:nvSpPr>
      <xdr:spPr>
        <a:xfrm>
          <a:off x="13652500" y="126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126623</xdr:rowOff>
    </xdr:from>
    <xdr:ext cx="534377" cy="259045"/>
    <xdr:sp macro="" textlink="">
      <xdr:nvSpPr>
        <xdr:cNvPr id="659" name="テキスト ボックス 658"/>
        <xdr:cNvSpPr txBox="1"/>
      </xdr:nvSpPr>
      <xdr:spPr>
        <a:xfrm>
          <a:off x="13436111" y="124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53124</xdr:rowOff>
    </xdr:from>
    <xdr:to>
      <xdr:col>67</xdr:col>
      <xdr:colOff>101600</xdr:colOff>
      <xdr:row>71</xdr:row>
      <xdr:rowOff>154724</xdr:rowOff>
    </xdr:to>
    <xdr:sp macro="" textlink="">
      <xdr:nvSpPr>
        <xdr:cNvPr id="660" name="楕円 659"/>
        <xdr:cNvSpPr/>
      </xdr:nvSpPr>
      <xdr:spPr>
        <a:xfrm>
          <a:off x="12763500" y="1222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171251</xdr:rowOff>
    </xdr:from>
    <xdr:ext cx="599010" cy="259045"/>
    <xdr:sp macro="" textlink="">
      <xdr:nvSpPr>
        <xdr:cNvPr id="661" name="テキスト ボックス 660"/>
        <xdr:cNvSpPr txBox="1"/>
      </xdr:nvSpPr>
      <xdr:spPr>
        <a:xfrm>
          <a:off x="12514795" y="1200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148489</xdr:rowOff>
    </xdr:from>
    <xdr:to>
      <xdr:col>85</xdr:col>
      <xdr:colOff>127000</xdr:colOff>
      <xdr:row>94</xdr:row>
      <xdr:rowOff>83922</xdr:rowOff>
    </xdr:to>
    <xdr:cxnSp macro="">
      <xdr:nvCxnSpPr>
        <xdr:cNvPr id="690" name="直線コネクタ 689"/>
        <xdr:cNvCxnSpPr/>
      </xdr:nvCxnSpPr>
      <xdr:spPr>
        <a:xfrm flipV="1">
          <a:off x="15481300" y="15578989"/>
          <a:ext cx="838200" cy="6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83922</xdr:rowOff>
    </xdr:from>
    <xdr:to>
      <xdr:col>81</xdr:col>
      <xdr:colOff>50800</xdr:colOff>
      <xdr:row>94</xdr:row>
      <xdr:rowOff>136779</xdr:rowOff>
    </xdr:to>
    <xdr:cxnSp macro="">
      <xdr:nvCxnSpPr>
        <xdr:cNvPr id="693" name="直線コネクタ 692"/>
        <xdr:cNvCxnSpPr/>
      </xdr:nvCxnSpPr>
      <xdr:spPr>
        <a:xfrm flipV="1">
          <a:off x="14592300" y="16200222"/>
          <a:ext cx="8890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96460</xdr:rowOff>
    </xdr:from>
    <xdr:ext cx="534377" cy="259045"/>
    <xdr:sp macro="" textlink="">
      <xdr:nvSpPr>
        <xdr:cNvPr id="695" name="テキスト ボックス 694"/>
        <xdr:cNvSpPr txBox="1"/>
      </xdr:nvSpPr>
      <xdr:spPr>
        <a:xfrm>
          <a:off x="15214111" y="165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129426</xdr:rowOff>
    </xdr:from>
    <xdr:to>
      <xdr:col>76</xdr:col>
      <xdr:colOff>114300</xdr:colOff>
      <xdr:row>94</xdr:row>
      <xdr:rowOff>136779</xdr:rowOff>
    </xdr:to>
    <xdr:cxnSp macro="">
      <xdr:nvCxnSpPr>
        <xdr:cNvPr id="696" name="直線コネクタ 695"/>
        <xdr:cNvCxnSpPr/>
      </xdr:nvCxnSpPr>
      <xdr:spPr>
        <a:xfrm>
          <a:off x="13703300" y="1624572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88180</xdr:rowOff>
    </xdr:from>
    <xdr:ext cx="534377" cy="259045"/>
    <xdr:sp macro="" textlink="">
      <xdr:nvSpPr>
        <xdr:cNvPr id="698" name="テキスト ボックス 697"/>
        <xdr:cNvSpPr txBox="1"/>
      </xdr:nvSpPr>
      <xdr:spPr>
        <a:xfrm>
          <a:off x="14325111" y="1654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114109</xdr:rowOff>
    </xdr:from>
    <xdr:to>
      <xdr:col>71</xdr:col>
      <xdr:colOff>177800</xdr:colOff>
      <xdr:row>94</xdr:row>
      <xdr:rowOff>129426</xdr:rowOff>
    </xdr:to>
    <xdr:cxnSp macro="">
      <xdr:nvCxnSpPr>
        <xdr:cNvPr id="699" name="直線コネクタ 698"/>
        <xdr:cNvCxnSpPr/>
      </xdr:nvCxnSpPr>
      <xdr:spPr>
        <a:xfrm>
          <a:off x="12814300" y="16230409"/>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80560</xdr:rowOff>
    </xdr:from>
    <xdr:ext cx="534377" cy="259045"/>
    <xdr:sp macro="" textlink="">
      <xdr:nvSpPr>
        <xdr:cNvPr id="701" name="テキスト ボックス 700"/>
        <xdr:cNvSpPr txBox="1"/>
      </xdr:nvSpPr>
      <xdr:spPr>
        <a:xfrm>
          <a:off x="13436111" y="165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82720</xdr:rowOff>
    </xdr:from>
    <xdr:ext cx="534377" cy="259045"/>
    <xdr:sp macro="" textlink="">
      <xdr:nvSpPr>
        <xdr:cNvPr id="703" name="テキスト ボックス 702"/>
        <xdr:cNvSpPr txBox="1"/>
      </xdr:nvSpPr>
      <xdr:spPr>
        <a:xfrm>
          <a:off x="12547111" y="165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97689</xdr:rowOff>
    </xdr:from>
    <xdr:to>
      <xdr:col>85</xdr:col>
      <xdr:colOff>177800</xdr:colOff>
      <xdr:row>91</xdr:row>
      <xdr:rowOff>27839</xdr:rowOff>
    </xdr:to>
    <xdr:sp macro="" textlink="">
      <xdr:nvSpPr>
        <xdr:cNvPr id="709" name="楕円 708"/>
        <xdr:cNvSpPr/>
      </xdr:nvSpPr>
      <xdr:spPr>
        <a:xfrm>
          <a:off x="16268700" y="155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12616</xdr:rowOff>
    </xdr:from>
    <xdr:ext cx="599010" cy="259045"/>
    <xdr:sp macro="" textlink="">
      <xdr:nvSpPr>
        <xdr:cNvPr id="710" name="公債費該当値テキスト"/>
        <xdr:cNvSpPr txBox="1"/>
      </xdr:nvSpPr>
      <xdr:spPr>
        <a:xfrm>
          <a:off x="16370300" y="154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33122</xdr:rowOff>
    </xdr:from>
    <xdr:to>
      <xdr:col>81</xdr:col>
      <xdr:colOff>101600</xdr:colOff>
      <xdr:row>94</xdr:row>
      <xdr:rowOff>134722</xdr:rowOff>
    </xdr:to>
    <xdr:sp macro="" textlink="">
      <xdr:nvSpPr>
        <xdr:cNvPr id="711" name="楕円 710"/>
        <xdr:cNvSpPr/>
      </xdr:nvSpPr>
      <xdr:spPr>
        <a:xfrm>
          <a:off x="15430500" y="161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151249</xdr:rowOff>
    </xdr:from>
    <xdr:ext cx="534377" cy="259045"/>
    <xdr:sp macro="" textlink="">
      <xdr:nvSpPr>
        <xdr:cNvPr id="712" name="テキスト ボックス 711"/>
        <xdr:cNvSpPr txBox="1"/>
      </xdr:nvSpPr>
      <xdr:spPr>
        <a:xfrm>
          <a:off x="15214111" y="159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85979</xdr:rowOff>
    </xdr:from>
    <xdr:to>
      <xdr:col>76</xdr:col>
      <xdr:colOff>165100</xdr:colOff>
      <xdr:row>95</xdr:row>
      <xdr:rowOff>16129</xdr:rowOff>
    </xdr:to>
    <xdr:sp macro="" textlink="">
      <xdr:nvSpPr>
        <xdr:cNvPr id="713" name="楕円 712"/>
        <xdr:cNvSpPr/>
      </xdr:nvSpPr>
      <xdr:spPr>
        <a:xfrm>
          <a:off x="14541500" y="162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32656</xdr:rowOff>
    </xdr:from>
    <xdr:ext cx="534377" cy="259045"/>
    <xdr:sp macro="" textlink="">
      <xdr:nvSpPr>
        <xdr:cNvPr id="714" name="テキスト ボックス 713"/>
        <xdr:cNvSpPr txBox="1"/>
      </xdr:nvSpPr>
      <xdr:spPr>
        <a:xfrm>
          <a:off x="14325111" y="159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78626</xdr:rowOff>
    </xdr:from>
    <xdr:to>
      <xdr:col>72</xdr:col>
      <xdr:colOff>38100</xdr:colOff>
      <xdr:row>95</xdr:row>
      <xdr:rowOff>8776</xdr:rowOff>
    </xdr:to>
    <xdr:sp macro="" textlink="">
      <xdr:nvSpPr>
        <xdr:cNvPr id="715" name="楕円 714"/>
        <xdr:cNvSpPr/>
      </xdr:nvSpPr>
      <xdr:spPr>
        <a:xfrm>
          <a:off x="13652500" y="161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25303</xdr:rowOff>
    </xdr:from>
    <xdr:ext cx="534377" cy="259045"/>
    <xdr:sp macro="" textlink="">
      <xdr:nvSpPr>
        <xdr:cNvPr id="716" name="テキスト ボックス 715"/>
        <xdr:cNvSpPr txBox="1"/>
      </xdr:nvSpPr>
      <xdr:spPr>
        <a:xfrm>
          <a:off x="13436111" y="159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63309</xdr:rowOff>
    </xdr:from>
    <xdr:to>
      <xdr:col>67</xdr:col>
      <xdr:colOff>101600</xdr:colOff>
      <xdr:row>94</xdr:row>
      <xdr:rowOff>164909</xdr:rowOff>
    </xdr:to>
    <xdr:sp macro="" textlink="">
      <xdr:nvSpPr>
        <xdr:cNvPr id="717" name="楕円 716"/>
        <xdr:cNvSpPr/>
      </xdr:nvSpPr>
      <xdr:spPr>
        <a:xfrm>
          <a:off x="12763500" y="161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9986</xdr:rowOff>
    </xdr:from>
    <xdr:ext cx="534377" cy="259045"/>
    <xdr:sp macro="" textlink="">
      <xdr:nvSpPr>
        <xdr:cNvPr id="718" name="テキスト ボックス 717"/>
        <xdr:cNvSpPr txBox="1"/>
      </xdr:nvSpPr>
      <xdr:spPr>
        <a:xfrm>
          <a:off x="12547111" y="159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総務費の減、民生費の増については、新型コロナウイルス感染症対策にかかる給付金の影響が大きく、類似団体も同様に推移しているところである。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号関連事業の進捗により、</a:t>
          </a:r>
          <a:r>
            <a:rPr kumimoji="1" lang="en-US" altLang="ja-JP" sz="1300">
              <a:latin typeface="ＭＳ Ｐゴシック" panose="020B0600070205080204" pitchFamily="50" charset="-128"/>
              <a:ea typeface="ＭＳ Ｐゴシック" panose="020B0600070205080204" pitchFamily="50" charset="-128"/>
            </a:rPr>
            <a:t>26,830</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また、公債費については、災害公営住宅にかかる公営住宅債の繰上償還に伴い一時的に大幅増となったものであるが、今後も増傾向での推移が見込まれることから、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引き続き、普通建設事業については慎重に事業を選択するとともに、国県補助金等、地方債以外の財源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年台風第</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号及び令和元年台風第</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号にかかる復旧事業等により減少傾向が続いていたが、令和３年度は普通交付税の再算定の影響もあり、残高が増加した。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このことなどから実質単年度収支も増加に転じたものであるが、感染症対策等の影響による残高減少も見込まれることから、引き続き財源の確保に取り組んでいく。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全ての会計において黒字であり、実質赤字比率は生じていない。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今後も各会計において、適正な財政運営を行ない、黒字の維持に努める。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40335627</v>
      </c>
      <c r="BO4" s="411"/>
      <c r="BP4" s="411"/>
      <c r="BQ4" s="411"/>
      <c r="BR4" s="411"/>
      <c r="BS4" s="411"/>
      <c r="BT4" s="411"/>
      <c r="BU4" s="412"/>
      <c r="BV4" s="410">
        <v>48773098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6.3</v>
      </c>
      <c r="CU4" s="417"/>
      <c r="CV4" s="417"/>
      <c r="CW4" s="417"/>
      <c r="CX4" s="417"/>
      <c r="CY4" s="417"/>
      <c r="CZ4" s="417"/>
      <c r="DA4" s="418"/>
      <c r="DB4" s="416">
        <v>8.6</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38962170</v>
      </c>
      <c r="BO5" s="448"/>
      <c r="BP5" s="448"/>
      <c r="BQ5" s="448"/>
      <c r="BR5" s="448"/>
      <c r="BS5" s="448"/>
      <c r="BT5" s="448"/>
      <c r="BU5" s="449"/>
      <c r="BV5" s="447">
        <v>46585065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92.2</v>
      </c>
      <c r="CU5" s="445"/>
      <c r="CV5" s="445"/>
      <c r="CW5" s="445"/>
      <c r="CX5" s="445"/>
      <c r="CY5" s="445"/>
      <c r="CZ5" s="445"/>
      <c r="DA5" s="446"/>
      <c r="DB5" s="444">
        <v>93</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1373457</v>
      </c>
      <c r="BO6" s="448"/>
      <c r="BP6" s="448"/>
      <c r="BQ6" s="448"/>
      <c r="BR6" s="448"/>
      <c r="BS6" s="448"/>
      <c r="BT6" s="448"/>
      <c r="BU6" s="449"/>
      <c r="BV6" s="447">
        <v>2188033</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95.2</v>
      </c>
      <c r="CU6" s="485"/>
      <c r="CV6" s="485"/>
      <c r="CW6" s="485"/>
      <c r="CX6" s="485"/>
      <c r="CY6" s="485"/>
      <c r="CZ6" s="485"/>
      <c r="DA6" s="486"/>
      <c r="DB6" s="484">
        <v>96.6</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217226</v>
      </c>
      <c r="BO7" s="448"/>
      <c r="BP7" s="448"/>
      <c r="BQ7" s="448"/>
      <c r="BR7" s="448"/>
      <c r="BS7" s="448"/>
      <c r="BT7" s="448"/>
      <c r="BU7" s="449"/>
      <c r="BV7" s="447">
        <v>674864</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18252761</v>
      </c>
      <c r="CU7" s="448"/>
      <c r="CV7" s="448"/>
      <c r="CW7" s="448"/>
      <c r="CX7" s="448"/>
      <c r="CY7" s="448"/>
      <c r="CZ7" s="448"/>
      <c r="DA7" s="449"/>
      <c r="DB7" s="447">
        <v>17578962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1156231</v>
      </c>
      <c r="BO8" s="448"/>
      <c r="BP8" s="448"/>
      <c r="BQ8" s="448"/>
      <c r="BR8" s="448"/>
      <c r="BS8" s="448"/>
      <c r="BT8" s="448"/>
      <c r="BU8" s="449"/>
      <c r="BV8" s="447">
        <v>1513169</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0.38</v>
      </c>
      <c r="CU8" s="488"/>
      <c r="CV8" s="488"/>
      <c r="CW8" s="488"/>
      <c r="CX8" s="488"/>
      <c r="CY8" s="488"/>
      <c r="CZ8" s="488"/>
      <c r="DA8" s="489"/>
      <c r="DB8" s="487">
        <v>0.39</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50369</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-356938</v>
      </c>
      <c r="BO9" s="448"/>
      <c r="BP9" s="448"/>
      <c r="BQ9" s="448"/>
      <c r="BR9" s="448"/>
      <c r="BS9" s="448"/>
      <c r="BT9" s="448"/>
      <c r="BU9" s="449"/>
      <c r="BV9" s="447">
        <v>348710</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21.1</v>
      </c>
      <c r="CU9" s="445"/>
      <c r="CV9" s="445"/>
      <c r="CW9" s="445"/>
      <c r="CX9" s="445"/>
      <c r="CY9" s="445"/>
      <c r="CZ9" s="445"/>
      <c r="DA9" s="446"/>
      <c r="DB9" s="444">
        <v>12.7</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56676</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764891</v>
      </c>
      <c r="BO10" s="448"/>
      <c r="BP10" s="448"/>
      <c r="BQ10" s="448"/>
      <c r="BR10" s="448"/>
      <c r="BS10" s="448"/>
      <c r="BT10" s="448"/>
      <c r="BU10" s="449"/>
      <c r="BV10" s="447">
        <v>255749</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1861961</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49274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577092</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128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49146</v>
      </c>
      <c r="S13" s="532"/>
      <c r="T13" s="532"/>
      <c r="U13" s="532"/>
      <c r="V13" s="533"/>
      <c r="W13" s="463" t="s">
        <v>139</v>
      </c>
      <c r="X13" s="464"/>
      <c r="Y13" s="464"/>
      <c r="Z13" s="464"/>
      <c r="AA13" s="464"/>
      <c r="AB13" s="454"/>
      <c r="AC13" s="498">
        <v>1734</v>
      </c>
      <c r="AD13" s="499"/>
      <c r="AE13" s="499"/>
      <c r="AF13" s="499"/>
      <c r="AG13" s="541"/>
      <c r="AH13" s="498">
        <v>2099</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2269914</v>
      </c>
      <c r="BO13" s="448"/>
      <c r="BP13" s="448"/>
      <c r="BQ13" s="448"/>
      <c r="BR13" s="448"/>
      <c r="BS13" s="448"/>
      <c r="BT13" s="448"/>
      <c r="BU13" s="449"/>
      <c r="BV13" s="447">
        <v>27367</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8.3000000000000007</v>
      </c>
      <c r="CU13" s="445"/>
      <c r="CV13" s="445"/>
      <c r="CW13" s="445"/>
      <c r="CX13" s="445"/>
      <c r="CY13" s="445"/>
      <c r="CZ13" s="445"/>
      <c r="DA13" s="446"/>
      <c r="DB13" s="444">
        <v>8.1999999999999993</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50562</v>
      </c>
      <c r="S14" s="532"/>
      <c r="T14" s="532"/>
      <c r="U14" s="532"/>
      <c r="V14" s="533"/>
      <c r="W14" s="437"/>
      <c r="X14" s="438"/>
      <c r="Y14" s="438"/>
      <c r="Z14" s="438"/>
      <c r="AA14" s="438"/>
      <c r="AB14" s="427"/>
      <c r="AC14" s="534">
        <v>7.5</v>
      </c>
      <c r="AD14" s="535"/>
      <c r="AE14" s="535"/>
      <c r="AF14" s="535"/>
      <c r="AG14" s="536"/>
      <c r="AH14" s="534">
        <v>8</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15.5</v>
      </c>
      <c r="CU14" s="546"/>
      <c r="CV14" s="546"/>
      <c r="CW14" s="546"/>
      <c r="CX14" s="546"/>
      <c r="CY14" s="546"/>
      <c r="CZ14" s="546"/>
      <c r="DA14" s="547"/>
      <c r="DB14" s="545">
        <v>21.2</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146</v>
      </c>
      <c r="N15" s="539"/>
      <c r="O15" s="539"/>
      <c r="P15" s="539"/>
      <c r="Q15" s="540"/>
      <c r="R15" s="531">
        <v>50405</v>
      </c>
      <c r="S15" s="532"/>
      <c r="T15" s="532"/>
      <c r="U15" s="532"/>
      <c r="V15" s="533"/>
      <c r="W15" s="463" t="s">
        <v>147</v>
      </c>
      <c r="X15" s="464"/>
      <c r="Y15" s="464"/>
      <c r="Z15" s="464"/>
      <c r="AA15" s="464"/>
      <c r="AB15" s="454"/>
      <c r="AC15" s="498">
        <v>5856</v>
      </c>
      <c r="AD15" s="499"/>
      <c r="AE15" s="499"/>
      <c r="AF15" s="499"/>
      <c r="AG15" s="541"/>
      <c r="AH15" s="498">
        <v>7411</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5725231</v>
      </c>
      <c r="BO15" s="411"/>
      <c r="BP15" s="411"/>
      <c r="BQ15" s="411"/>
      <c r="BR15" s="411"/>
      <c r="BS15" s="411"/>
      <c r="BT15" s="411"/>
      <c r="BU15" s="412"/>
      <c r="BV15" s="410">
        <v>5905790</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25.3</v>
      </c>
      <c r="AD16" s="535"/>
      <c r="AE16" s="535"/>
      <c r="AF16" s="535"/>
      <c r="AG16" s="536"/>
      <c r="AH16" s="534">
        <v>28.3</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16004431</v>
      </c>
      <c r="BO16" s="448"/>
      <c r="BP16" s="448"/>
      <c r="BQ16" s="448"/>
      <c r="BR16" s="448"/>
      <c r="BS16" s="448"/>
      <c r="BT16" s="448"/>
      <c r="BU16" s="449"/>
      <c r="BV16" s="447">
        <v>15405205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15513</v>
      </c>
      <c r="AD17" s="499"/>
      <c r="AE17" s="499"/>
      <c r="AF17" s="499"/>
      <c r="AG17" s="541"/>
      <c r="AH17" s="498">
        <v>16705</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7145196</v>
      </c>
      <c r="BO17" s="448"/>
      <c r="BP17" s="448"/>
      <c r="BQ17" s="448"/>
      <c r="BR17" s="448"/>
      <c r="BS17" s="448"/>
      <c r="BT17" s="448"/>
      <c r="BU17" s="449"/>
      <c r="BV17" s="447">
        <v>7406137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1259.1500000000001</v>
      </c>
      <c r="M18" s="571"/>
      <c r="N18" s="571"/>
      <c r="O18" s="571"/>
      <c r="P18" s="571"/>
      <c r="Q18" s="571"/>
      <c r="R18" s="572"/>
      <c r="S18" s="572"/>
      <c r="T18" s="572"/>
      <c r="U18" s="572"/>
      <c r="V18" s="573"/>
      <c r="W18" s="465"/>
      <c r="X18" s="466"/>
      <c r="Y18" s="466"/>
      <c r="Z18" s="466"/>
      <c r="AA18" s="466"/>
      <c r="AB18" s="457"/>
      <c r="AC18" s="574">
        <v>67.099999999999994</v>
      </c>
      <c r="AD18" s="575"/>
      <c r="AE18" s="575"/>
      <c r="AF18" s="575"/>
      <c r="AG18" s="576"/>
      <c r="AH18" s="574">
        <v>63.7</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17223455</v>
      </c>
      <c r="BO18" s="448"/>
      <c r="BP18" s="448"/>
      <c r="BQ18" s="448"/>
      <c r="BR18" s="448"/>
      <c r="BS18" s="448"/>
      <c r="BT18" s="448"/>
      <c r="BU18" s="449"/>
      <c r="BV18" s="447">
        <v>16415894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40</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25478313</v>
      </c>
      <c r="BO19" s="448"/>
      <c r="BP19" s="448"/>
      <c r="BQ19" s="448"/>
      <c r="BR19" s="448"/>
      <c r="BS19" s="448"/>
      <c r="BT19" s="448"/>
      <c r="BU19" s="449"/>
      <c r="BV19" s="447">
        <v>24885599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21289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45367497</v>
      </c>
      <c r="BO22" s="411"/>
      <c r="BP22" s="411"/>
      <c r="BQ22" s="411"/>
      <c r="BR22" s="411"/>
      <c r="BS22" s="411"/>
      <c r="BT22" s="411"/>
      <c r="BU22" s="412"/>
      <c r="BV22" s="410">
        <v>46960788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40033453</v>
      </c>
      <c r="BO23" s="448"/>
      <c r="BP23" s="448"/>
      <c r="BQ23" s="448"/>
      <c r="BR23" s="448"/>
      <c r="BS23" s="448"/>
      <c r="BT23" s="448"/>
      <c r="BU23" s="449"/>
      <c r="BV23" s="447">
        <v>41507200</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8300</v>
      </c>
      <c r="R24" s="499"/>
      <c r="S24" s="499"/>
      <c r="T24" s="499"/>
      <c r="U24" s="499"/>
      <c r="V24" s="541"/>
      <c r="W24" s="593"/>
      <c r="X24" s="594"/>
      <c r="Y24" s="595"/>
      <c r="Z24" s="497" t="s">
        <v>172</v>
      </c>
      <c r="AA24" s="477"/>
      <c r="AB24" s="477"/>
      <c r="AC24" s="477"/>
      <c r="AD24" s="477"/>
      <c r="AE24" s="477"/>
      <c r="AF24" s="477"/>
      <c r="AG24" s="478"/>
      <c r="AH24" s="498">
        <v>517</v>
      </c>
      <c r="AI24" s="499"/>
      <c r="AJ24" s="499"/>
      <c r="AK24" s="499"/>
      <c r="AL24" s="541"/>
      <c r="AM24" s="498">
        <v>1575299</v>
      </c>
      <c r="AN24" s="499"/>
      <c r="AO24" s="499"/>
      <c r="AP24" s="499"/>
      <c r="AQ24" s="499"/>
      <c r="AR24" s="541"/>
      <c r="AS24" s="498">
        <v>3047</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35154097</v>
      </c>
      <c r="BO24" s="448"/>
      <c r="BP24" s="448"/>
      <c r="BQ24" s="448"/>
      <c r="BR24" s="448"/>
      <c r="BS24" s="448"/>
      <c r="BT24" s="448"/>
      <c r="BU24" s="449"/>
      <c r="BV24" s="447">
        <v>36345820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2</v>
      </c>
      <c r="M25" s="499"/>
      <c r="N25" s="499"/>
      <c r="O25" s="499"/>
      <c r="P25" s="541"/>
      <c r="Q25" s="498">
        <v>6700</v>
      </c>
      <c r="R25" s="499"/>
      <c r="S25" s="499"/>
      <c r="T25" s="499"/>
      <c r="U25" s="499"/>
      <c r="V25" s="541"/>
      <c r="W25" s="593"/>
      <c r="X25" s="594"/>
      <c r="Y25" s="595"/>
      <c r="Z25" s="497" t="s">
        <v>175</v>
      </c>
      <c r="AA25" s="477"/>
      <c r="AB25" s="477"/>
      <c r="AC25" s="477"/>
      <c r="AD25" s="477"/>
      <c r="AE25" s="477"/>
      <c r="AF25" s="477"/>
      <c r="AG25" s="478"/>
      <c r="AH25" s="498" t="s">
        <v>176</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4838576</v>
      </c>
      <c r="BO25" s="411"/>
      <c r="BP25" s="411"/>
      <c r="BQ25" s="411"/>
      <c r="BR25" s="411"/>
      <c r="BS25" s="411"/>
      <c r="BT25" s="411"/>
      <c r="BU25" s="412"/>
      <c r="BV25" s="410">
        <v>5729641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5900</v>
      </c>
      <c r="R26" s="499"/>
      <c r="S26" s="499"/>
      <c r="T26" s="499"/>
      <c r="U26" s="499"/>
      <c r="V26" s="541"/>
      <c r="W26" s="593"/>
      <c r="X26" s="594"/>
      <c r="Y26" s="595"/>
      <c r="Z26" s="497" t="s">
        <v>179</v>
      </c>
      <c r="AA26" s="599"/>
      <c r="AB26" s="599"/>
      <c r="AC26" s="599"/>
      <c r="AD26" s="599"/>
      <c r="AE26" s="599"/>
      <c r="AF26" s="599"/>
      <c r="AG26" s="600"/>
      <c r="AH26" s="498">
        <v>62</v>
      </c>
      <c r="AI26" s="499"/>
      <c r="AJ26" s="499"/>
      <c r="AK26" s="499"/>
      <c r="AL26" s="541"/>
      <c r="AM26" s="498">
        <v>188728</v>
      </c>
      <c r="AN26" s="499"/>
      <c r="AO26" s="499"/>
      <c r="AP26" s="499"/>
      <c r="AQ26" s="499"/>
      <c r="AR26" s="541"/>
      <c r="AS26" s="498">
        <v>3044</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176</v>
      </c>
      <c r="BO26" s="448"/>
      <c r="BP26" s="448"/>
      <c r="BQ26" s="448"/>
      <c r="BR26" s="448"/>
      <c r="BS26" s="448"/>
      <c r="BT26" s="448"/>
      <c r="BU26" s="449"/>
      <c r="BV26" s="447" t="s">
        <v>176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4010</v>
      </c>
      <c r="R27" s="499"/>
      <c r="S27" s="499"/>
      <c r="T27" s="499"/>
      <c r="U27" s="499"/>
      <c r="V27" s="541"/>
      <c r="W27" s="593"/>
      <c r="X27" s="594"/>
      <c r="Y27" s="595"/>
      <c r="Z27" s="497" t="s">
        <v>182</v>
      </c>
      <c r="AA27" s="477"/>
      <c r="AB27" s="477"/>
      <c r="AC27" s="477"/>
      <c r="AD27" s="477"/>
      <c r="AE27" s="477"/>
      <c r="AF27" s="477"/>
      <c r="AG27" s="478"/>
      <c r="AH27" s="498">
        <v>1</v>
      </c>
      <c r="AI27" s="499"/>
      <c r="AJ27" s="499"/>
      <c r="AK27" s="499"/>
      <c r="AL27" s="541"/>
      <c r="AM27" s="498" t="s">
        <v>183</v>
      </c>
      <c r="AN27" s="499"/>
      <c r="AO27" s="499"/>
      <c r="AP27" s="499"/>
      <c r="AQ27" s="499"/>
      <c r="AR27" s="541"/>
      <c r="AS27" s="498" t="s">
        <v>183</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176</v>
      </c>
      <c r="BO27" s="567"/>
      <c r="BP27" s="567"/>
      <c r="BQ27" s="567"/>
      <c r="BR27" s="567"/>
      <c r="BS27" s="567"/>
      <c r="BT27" s="567"/>
      <c r="BU27" s="568"/>
      <c r="BV27" s="566" t="s">
        <v>176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185</v>
      </c>
      <c r="F28" s="477"/>
      <c r="G28" s="477"/>
      <c r="H28" s="477"/>
      <c r="I28" s="477"/>
      <c r="J28" s="477"/>
      <c r="K28" s="478"/>
      <c r="L28" s="498">
        <v>1</v>
      </c>
      <c r="M28" s="499"/>
      <c r="N28" s="499"/>
      <c r="O28" s="499"/>
      <c r="P28" s="541"/>
      <c r="Q28" s="498">
        <v>3390</v>
      </c>
      <c r="R28" s="499"/>
      <c r="S28" s="499"/>
      <c r="T28" s="499"/>
      <c r="U28" s="499"/>
      <c r="V28" s="541"/>
      <c r="W28" s="593"/>
      <c r="X28" s="594"/>
      <c r="Y28" s="595"/>
      <c r="Z28" s="497" t="s">
        <v>186</v>
      </c>
      <c r="AA28" s="477"/>
      <c r="AB28" s="477"/>
      <c r="AC28" s="477"/>
      <c r="AD28" s="477"/>
      <c r="AE28" s="477"/>
      <c r="AF28" s="477"/>
      <c r="AG28" s="478"/>
      <c r="AH28" s="498" t="s">
        <v>176</v>
      </c>
      <c r="AI28" s="499"/>
      <c r="AJ28" s="499"/>
      <c r="AK28" s="499"/>
      <c r="AL28" s="541"/>
      <c r="AM28" s="498" t="s">
        <v>176</v>
      </c>
      <c r="AN28" s="499"/>
      <c r="AO28" s="499"/>
      <c r="AP28" s="499"/>
      <c r="AQ28" s="499"/>
      <c r="AR28" s="541"/>
      <c r="AS28" s="498" t="s">
        <v>176</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7113933</v>
      </c>
      <c r="BO28" s="411"/>
      <c r="BP28" s="411"/>
      <c r="BQ28" s="411"/>
      <c r="BR28" s="411"/>
      <c r="BS28" s="411"/>
      <c r="BT28" s="411"/>
      <c r="BU28" s="412"/>
      <c r="BV28" s="410">
        <v>6349042</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188</v>
      </c>
      <c r="F29" s="477"/>
      <c r="G29" s="477"/>
      <c r="H29" s="477"/>
      <c r="I29" s="477"/>
      <c r="J29" s="477"/>
      <c r="K29" s="478"/>
      <c r="L29" s="498">
        <v>20</v>
      </c>
      <c r="M29" s="499"/>
      <c r="N29" s="499"/>
      <c r="O29" s="499"/>
      <c r="P29" s="541"/>
      <c r="Q29" s="498">
        <v>3200</v>
      </c>
      <c r="R29" s="499"/>
      <c r="S29" s="499"/>
      <c r="T29" s="499"/>
      <c r="U29" s="499"/>
      <c r="V29" s="541"/>
      <c r="W29" s="596"/>
      <c r="X29" s="597"/>
      <c r="Y29" s="598"/>
      <c r="Z29" s="497" t="s">
        <v>189</v>
      </c>
      <c r="AA29" s="477"/>
      <c r="AB29" s="477"/>
      <c r="AC29" s="477"/>
      <c r="AD29" s="477"/>
      <c r="AE29" s="477"/>
      <c r="AF29" s="477"/>
      <c r="AG29" s="478"/>
      <c r="AH29" s="498">
        <v>518</v>
      </c>
      <c r="AI29" s="499"/>
      <c r="AJ29" s="499"/>
      <c r="AK29" s="499"/>
      <c r="AL29" s="541"/>
      <c r="AM29" s="498">
        <v>1577661</v>
      </c>
      <c r="AN29" s="499"/>
      <c r="AO29" s="499"/>
      <c r="AP29" s="499"/>
      <c r="AQ29" s="499"/>
      <c r="AR29" s="541"/>
      <c r="AS29" s="498">
        <v>3046</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3360645</v>
      </c>
      <c r="BO29" s="448"/>
      <c r="BP29" s="448"/>
      <c r="BQ29" s="448"/>
      <c r="BR29" s="448"/>
      <c r="BS29" s="448"/>
      <c r="BT29" s="448"/>
      <c r="BU29" s="449"/>
      <c r="BV29" s="447">
        <v>4508951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94.5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4539579</v>
      </c>
      <c r="BO30" s="567"/>
      <c r="BP30" s="567"/>
      <c r="BQ30" s="567"/>
      <c r="BR30" s="567"/>
      <c r="BS30" s="567"/>
      <c r="BT30" s="567"/>
      <c r="BU30" s="568"/>
      <c r="BV30" s="566">
        <v>5008784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198</v>
      </c>
      <c r="D33" s="471"/>
      <c r="E33" s="436" t="s">
        <v>199</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198</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IF('各会計、関係団体の財政状況及び健全化判断比率'!B33="","",'各会計、関係団体の財政状況及び健全化判断比率'!B33)</f>
        <v>水道事業</v>
      </c>
      <c r="AP34" s="638"/>
      <c r="AQ34" s="638"/>
      <c r="AR34" s="638"/>
      <c r="AS34" s="638"/>
      <c r="AT34" s="638"/>
      <c r="AU34" s="638"/>
      <c r="AV34" s="638"/>
      <c r="AW34" s="638"/>
      <c r="AX34" s="638"/>
      <c r="AY34" s="638"/>
      <c r="AZ34" s="638"/>
      <c r="BA34" s="638"/>
      <c r="BB34" s="638"/>
      <c r="BC34" s="638"/>
      <c r="BD34" s="178"/>
      <c r="BE34" s="637">
        <f>IF(BG34="","",MAX(C34:D43,U34:V43,AM34:AN43)+1)</f>
        <v>11</v>
      </c>
      <c r="BF34" s="637"/>
      <c r="BG34" s="638" t="str">
        <f>IF('各会計、関係団体の財政状況及び健全化判断比率'!B36="","",'各会計、関係団体の財政状況及び健全化判断比率'!B36)</f>
        <v>市場事業</v>
      </c>
      <c r="BH34" s="638"/>
      <c r="BI34" s="638"/>
      <c r="BJ34" s="638"/>
      <c r="BK34" s="638"/>
      <c r="BL34" s="638"/>
      <c r="BM34" s="638"/>
      <c r="BN34" s="638"/>
      <c r="BO34" s="638"/>
      <c r="BP34" s="638"/>
      <c r="BQ34" s="638"/>
      <c r="BR34" s="638"/>
      <c r="BS34" s="638"/>
      <c r="BT34" s="638"/>
      <c r="BU34" s="638"/>
      <c r="BV34" s="178"/>
      <c r="BW34" s="637">
        <f>IF(BY34="","",MAX(C34:D43,U34:V43,AM34:AN43,BE34:BF43)+1)</f>
        <v>15</v>
      </c>
      <c r="BX34" s="637"/>
      <c r="BY34" s="638" t="str">
        <f>IF('各会計、関係団体の財政状況及び健全化判断比率'!B68="","",'各会計、関係団体の財政状況及び健全化判断比率'!B68)</f>
        <v>宮古地区広域行政組合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宮古地区産業振興公社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墓地事業</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国民健康保険診療施設事業</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IF('各会計、関係団体の財政状況及び健全化判断比率'!B34="","",'各会計、関係団体の財政状況及び健全化判断比率'!B34)</f>
        <v>公共下水道事業</v>
      </c>
      <c r="AP35" s="638"/>
      <c r="AQ35" s="638"/>
      <c r="AR35" s="638"/>
      <c r="AS35" s="638"/>
      <c r="AT35" s="638"/>
      <c r="AU35" s="638"/>
      <c r="AV35" s="638"/>
      <c r="AW35" s="638"/>
      <c r="AX35" s="638"/>
      <c r="AY35" s="638"/>
      <c r="AZ35" s="638"/>
      <c r="BA35" s="638"/>
      <c r="BB35" s="638"/>
      <c r="BC35" s="638"/>
      <c r="BD35" s="178"/>
      <c r="BE35" s="637">
        <f t="shared" ref="BE35:BE43" si="1">IF(BG35="","",BE34+1)</f>
        <v>12</v>
      </c>
      <c r="BF35" s="637"/>
      <c r="BG35" s="638" t="str">
        <f>IF('各会計、関係団体の財政状況及び健全化判断比率'!B37="","",'各会計、関係団体の財政状況及び健全化判断比率'!B37)</f>
        <v>農業集落排水事業</v>
      </c>
      <c r="BH35" s="638"/>
      <c r="BI35" s="638"/>
      <c r="BJ35" s="638"/>
      <c r="BK35" s="638"/>
      <c r="BL35" s="638"/>
      <c r="BM35" s="638"/>
      <c r="BN35" s="638"/>
      <c r="BO35" s="638"/>
      <c r="BP35" s="638"/>
      <c r="BQ35" s="638"/>
      <c r="BR35" s="638"/>
      <c r="BS35" s="638"/>
      <c r="BT35" s="638"/>
      <c r="BU35" s="638"/>
      <c r="BV35" s="178"/>
      <c r="BW35" s="637">
        <f t="shared" ref="BW35:BW43" si="2">IF(BY35="","",BW34+1)</f>
        <v>16</v>
      </c>
      <c r="BX35" s="637"/>
      <c r="BY35" s="638" t="str">
        <f>IF('各会計、関係団体の財政状況及び健全化判断比率'!B69="","",'各会計、関係団体の財政状況及び健全化判断比率'!B69)</f>
        <v>岩手県沿岸知的障害児施設組合</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新里産業開発公社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後期高齢者医療事業</v>
      </c>
      <c r="X36" s="638"/>
      <c r="Y36" s="638"/>
      <c r="Z36" s="638"/>
      <c r="AA36" s="638"/>
      <c r="AB36" s="638"/>
      <c r="AC36" s="638"/>
      <c r="AD36" s="638"/>
      <c r="AE36" s="638"/>
      <c r="AF36" s="638"/>
      <c r="AG36" s="638"/>
      <c r="AH36" s="638"/>
      <c r="AI36" s="638"/>
      <c r="AJ36" s="638"/>
      <c r="AK36" s="638"/>
      <c r="AL36" s="178"/>
      <c r="AM36" s="637">
        <f t="shared" si="0"/>
        <v>10</v>
      </c>
      <c r="AN36" s="637"/>
      <c r="AO36" s="638" t="str">
        <f>IF('各会計、関係団体の財政状況及び健全化判断比率'!B35="","",'各会計、関係団体の財政状況及び健全化判断比率'!B35)</f>
        <v>特定環境保全公共下水道事業</v>
      </c>
      <c r="AP36" s="638"/>
      <c r="AQ36" s="638"/>
      <c r="AR36" s="638"/>
      <c r="AS36" s="638"/>
      <c r="AT36" s="638"/>
      <c r="AU36" s="638"/>
      <c r="AV36" s="638"/>
      <c r="AW36" s="638"/>
      <c r="AX36" s="638"/>
      <c r="AY36" s="638"/>
      <c r="AZ36" s="638"/>
      <c r="BA36" s="638"/>
      <c r="BB36" s="638"/>
      <c r="BC36" s="638"/>
      <c r="BD36" s="178"/>
      <c r="BE36" s="637">
        <f t="shared" si="1"/>
        <v>13</v>
      </c>
      <c r="BF36" s="637"/>
      <c r="BG36" s="638" t="str">
        <f>IF('各会計、関係団体の財政状況及び健全化判断比率'!B38="","",'各会計、関係団体の財政状況及び健全化判断比率'!B38)</f>
        <v>漁業集落排水事業</v>
      </c>
      <c r="BH36" s="638"/>
      <c r="BI36" s="638"/>
      <c r="BJ36" s="638"/>
      <c r="BK36" s="638"/>
      <c r="BL36" s="638"/>
      <c r="BM36" s="638"/>
      <c r="BN36" s="638"/>
      <c r="BO36" s="638"/>
      <c r="BP36" s="638"/>
      <c r="BQ36" s="638"/>
      <c r="BR36" s="638"/>
      <c r="BS36" s="638"/>
      <c r="BT36" s="638"/>
      <c r="BU36" s="638"/>
      <c r="BV36" s="178"/>
      <c r="BW36" s="637">
        <f t="shared" si="2"/>
        <v>17</v>
      </c>
      <c r="BX36" s="637"/>
      <c r="BY36" s="638" t="str">
        <f>IF('各会計、関係団体の財政状況及び健全化判断比率'!B70="","",'各会計、関係団体の財政状況及び健全化判断比率'!B70)</f>
        <v>岩手県市町村総合事務組合（一般会計）</v>
      </c>
      <c r="BZ36" s="638"/>
      <c r="CA36" s="638"/>
      <c r="CB36" s="638"/>
      <c r="CC36" s="638"/>
      <c r="CD36" s="638"/>
      <c r="CE36" s="638"/>
      <c r="CF36" s="638"/>
      <c r="CG36" s="638"/>
      <c r="CH36" s="638"/>
      <c r="CI36" s="638"/>
      <c r="CJ36" s="638"/>
      <c r="CK36" s="638"/>
      <c r="CL36" s="638"/>
      <c r="CM36" s="638"/>
      <c r="CN36" s="178"/>
      <c r="CO36" s="637">
        <f t="shared" si="3"/>
        <v>23</v>
      </c>
      <c r="CP36" s="637"/>
      <c r="CQ36" s="638" t="str">
        <f>IF('各会計、関係団体の財政状況及び健全化判断比率'!BS9="","",'各会計、関係団体の財政状況及び健全化判断比率'!BS9)</f>
        <v>川井産業振興公社</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介護保険事業</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14</v>
      </c>
      <c r="BF37" s="637"/>
      <c r="BG37" s="638" t="str">
        <f>IF('各会計、関係団体の財政状況及び健全化判断比率'!B39="","",'各会計、関係団体の財政状況及び健全化判断比率'!B39)</f>
        <v>特定地域生活排水処理事業</v>
      </c>
      <c r="BH37" s="638"/>
      <c r="BI37" s="638"/>
      <c r="BJ37" s="638"/>
      <c r="BK37" s="638"/>
      <c r="BL37" s="638"/>
      <c r="BM37" s="638"/>
      <c r="BN37" s="638"/>
      <c r="BO37" s="638"/>
      <c r="BP37" s="638"/>
      <c r="BQ37" s="638"/>
      <c r="BR37" s="638"/>
      <c r="BS37" s="638"/>
      <c r="BT37" s="638"/>
      <c r="BU37" s="638"/>
      <c r="BV37" s="178"/>
      <c r="BW37" s="637">
        <f t="shared" si="2"/>
        <v>18</v>
      </c>
      <c r="BX37" s="637"/>
      <c r="BY37" s="638" t="str">
        <f>IF('各会計、関係団体の財政状況及び健全化判断比率'!B71="","",'各会計、関係団体の財政状況及び健全化判断比率'!B71)</f>
        <v>岩手県市町村総合事務組合（特別会計）</v>
      </c>
      <c r="BZ37" s="638"/>
      <c r="CA37" s="638"/>
      <c r="CB37" s="638"/>
      <c r="CC37" s="638"/>
      <c r="CD37" s="638"/>
      <c r="CE37" s="638"/>
      <c r="CF37" s="638"/>
      <c r="CG37" s="638"/>
      <c r="CH37" s="638"/>
      <c r="CI37" s="638"/>
      <c r="CJ37" s="638"/>
      <c r="CK37" s="638"/>
      <c r="CL37" s="638"/>
      <c r="CM37" s="638"/>
      <c r="CN37" s="178"/>
      <c r="CO37" s="637">
        <f t="shared" si="3"/>
        <v>24</v>
      </c>
      <c r="CP37" s="637"/>
      <c r="CQ37" s="638" t="str">
        <f>IF('各会計、関係団体の財政状況及び健全化判断比率'!BS10="","",'各会計、関係団体の財政状況及び健全化判断比率'!BS10)</f>
        <v>川井交通</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7</v>
      </c>
      <c r="V38" s="637"/>
      <c r="W38" s="638" t="str">
        <f>IF('各会計、関係団体の財政状況及び健全化判断比率'!B32="","",'各会計、関係団体の財政状況及び健全化判断比率'!B32)</f>
        <v>介護保険サービス事業</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19</v>
      </c>
      <c r="BX38" s="637"/>
      <c r="BY38" s="638" t="str">
        <f>IF('各会計、関係団体の財政状況及び健全化判断比率'!B72="","",'各会計、関係団体の財政状況及び健全化判断比率'!B72)</f>
        <v>岩手県後期高齢者医療広域連合（一般会計）</v>
      </c>
      <c r="BZ38" s="638"/>
      <c r="CA38" s="638"/>
      <c r="CB38" s="638"/>
      <c r="CC38" s="638"/>
      <c r="CD38" s="638"/>
      <c r="CE38" s="638"/>
      <c r="CF38" s="638"/>
      <c r="CG38" s="638"/>
      <c r="CH38" s="638"/>
      <c r="CI38" s="638"/>
      <c r="CJ38" s="638"/>
      <c r="CK38" s="638"/>
      <c r="CL38" s="638"/>
      <c r="CM38" s="638"/>
      <c r="CN38" s="178"/>
      <c r="CO38" s="637">
        <f t="shared" si="3"/>
        <v>25</v>
      </c>
      <c r="CP38" s="637"/>
      <c r="CQ38" s="638" t="str">
        <f>IF('各会計、関係団体の財政状況及び健全化判断比率'!BS11="","",'各会計、関係団体の財政状況及び健全化判断比率'!BS11)</f>
        <v>グリーンピア三陸みやこ</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20</v>
      </c>
      <c r="BX39" s="637"/>
      <c r="BY39" s="638" t="str">
        <f>IF('各会計、関係団体の財政状況及び健全化判断比率'!B73="","",'各会計、関係団体の財政状況及び健全化判断比率'!B73)</f>
        <v>岩手県後期高齢者医療広域連合（特別会計）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0" t="s">
        <v>608</v>
      </c>
    </row>
    <row r="54" spans="5:113" x14ac:dyDescent="0.2"/>
    <row r="55" spans="5:113" x14ac:dyDescent="0.2"/>
    <row r="56" spans="5:113" x14ac:dyDescent="0.2"/>
  </sheetData>
  <sheetProtection algorithmName="SHA-512" hashValue="JRX3xubCRam8HkuEjoqJPi9JP172EzQDaDCae5BDUOD1oVh239QJ9YLiVIj+GdjPtJsMD4RmVcKoomUQbPrJqw==" saltValue="DLRDP67U8rxDhcxipxiQW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6" t="s">
        <v>576</v>
      </c>
      <c r="D34" s="1216"/>
      <c r="E34" s="1217"/>
      <c r="F34" s="32">
        <v>6.93</v>
      </c>
      <c r="G34" s="33">
        <v>7.33</v>
      </c>
      <c r="H34" s="33">
        <v>7.74</v>
      </c>
      <c r="I34" s="33">
        <v>8.3000000000000007</v>
      </c>
      <c r="J34" s="34">
        <v>8.24</v>
      </c>
      <c r="K34" s="22"/>
      <c r="L34" s="22"/>
      <c r="M34" s="22"/>
      <c r="N34" s="22"/>
      <c r="O34" s="22"/>
      <c r="P34" s="22"/>
    </row>
    <row r="35" spans="1:16" ht="39" customHeight="1" x14ac:dyDescent="0.2">
      <c r="A35" s="22"/>
      <c r="B35" s="35"/>
      <c r="C35" s="1210" t="s">
        <v>577</v>
      </c>
      <c r="D35" s="1211"/>
      <c r="E35" s="1212"/>
      <c r="F35" s="36">
        <v>9.9499999999999993</v>
      </c>
      <c r="G35" s="37">
        <v>11.16</v>
      </c>
      <c r="H35" s="37">
        <v>6.82</v>
      </c>
      <c r="I35" s="37">
        <v>8.58</v>
      </c>
      <c r="J35" s="38">
        <v>6.31</v>
      </c>
      <c r="K35" s="22"/>
      <c r="L35" s="22"/>
      <c r="M35" s="22"/>
      <c r="N35" s="22"/>
      <c r="O35" s="22"/>
      <c r="P35" s="22"/>
    </row>
    <row r="36" spans="1:16" ht="39" customHeight="1" x14ac:dyDescent="0.2">
      <c r="A36" s="22"/>
      <c r="B36" s="35"/>
      <c r="C36" s="1210" t="s">
        <v>578</v>
      </c>
      <c r="D36" s="1211"/>
      <c r="E36" s="1212"/>
      <c r="F36" s="36">
        <v>4.9800000000000004</v>
      </c>
      <c r="G36" s="37">
        <v>4</v>
      </c>
      <c r="H36" s="37">
        <v>3.79</v>
      </c>
      <c r="I36" s="37">
        <v>2.97</v>
      </c>
      <c r="J36" s="38">
        <v>2.2999999999999998</v>
      </c>
      <c r="K36" s="22"/>
      <c r="L36" s="22"/>
      <c r="M36" s="22"/>
      <c r="N36" s="22"/>
      <c r="O36" s="22"/>
      <c r="P36" s="22"/>
    </row>
    <row r="37" spans="1:16" ht="39" customHeight="1" x14ac:dyDescent="0.2">
      <c r="A37" s="22"/>
      <c r="B37" s="35"/>
      <c r="C37" s="1210" t="s">
        <v>579</v>
      </c>
      <c r="D37" s="1211"/>
      <c r="E37" s="1212"/>
      <c r="F37" s="36">
        <v>2.06</v>
      </c>
      <c r="G37" s="37">
        <v>0.93</v>
      </c>
      <c r="H37" s="37">
        <v>1.62</v>
      </c>
      <c r="I37" s="37">
        <v>1.31</v>
      </c>
      <c r="J37" s="38">
        <v>0.93</v>
      </c>
      <c r="K37" s="22"/>
      <c r="L37" s="22"/>
      <c r="M37" s="22"/>
      <c r="N37" s="22"/>
      <c r="O37" s="22"/>
      <c r="P37" s="22"/>
    </row>
    <row r="38" spans="1:16" ht="39" customHeight="1" x14ac:dyDescent="0.2">
      <c r="A38" s="22"/>
      <c r="B38" s="35"/>
      <c r="C38" s="1210" t="s">
        <v>580</v>
      </c>
      <c r="D38" s="1211"/>
      <c r="E38" s="1212"/>
      <c r="F38" s="36">
        <v>0.1</v>
      </c>
      <c r="G38" s="37">
        <v>0.11</v>
      </c>
      <c r="H38" s="37">
        <v>0.16</v>
      </c>
      <c r="I38" s="37">
        <v>0.22</v>
      </c>
      <c r="J38" s="38">
        <v>0.47</v>
      </c>
      <c r="K38" s="22"/>
      <c r="L38" s="22"/>
      <c r="M38" s="22"/>
      <c r="N38" s="22"/>
      <c r="O38" s="22"/>
      <c r="P38" s="22"/>
    </row>
    <row r="39" spans="1:16" ht="39" customHeight="1" x14ac:dyDescent="0.2">
      <c r="A39" s="22"/>
      <c r="B39" s="35"/>
      <c r="C39" s="1210" t="s">
        <v>581</v>
      </c>
      <c r="D39" s="1211"/>
      <c r="E39" s="1212"/>
      <c r="F39" s="36">
        <v>0.06</v>
      </c>
      <c r="G39" s="37">
        <v>0.2</v>
      </c>
      <c r="H39" s="37">
        <v>0.23</v>
      </c>
      <c r="I39" s="37">
        <v>0.23</v>
      </c>
      <c r="J39" s="38">
        <v>0.26</v>
      </c>
      <c r="K39" s="22"/>
      <c r="L39" s="22"/>
      <c r="M39" s="22"/>
      <c r="N39" s="22"/>
      <c r="O39" s="22"/>
      <c r="P39" s="22"/>
    </row>
    <row r="40" spans="1:16" ht="39" customHeight="1" x14ac:dyDescent="0.2">
      <c r="A40" s="22"/>
      <c r="B40" s="35"/>
      <c r="C40" s="1210" t="s">
        <v>582</v>
      </c>
      <c r="D40" s="1211"/>
      <c r="E40" s="1212"/>
      <c r="F40" s="36">
        <v>0</v>
      </c>
      <c r="G40" s="37">
        <v>0</v>
      </c>
      <c r="H40" s="37">
        <v>0</v>
      </c>
      <c r="I40" s="37">
        <v>0.01</v>
      </c>
      <c r="J40" s="38">
        <v>0.02</v>
      </c>
      <c r="K40" s="22"/>
      <c r="L40" s="22"/>
      <c r="M40" s="22"/>
      <c r="N40" s="22"/>
      <c r="O40" s="22"/>
      <c r="P40" s="22"/>
    </row>
    <row r="41" spans="1:16" ht="39" customHeight="1" x14ac:dyDescent="0.2">
      <c r="A41" s="22"/>
      <c r="B41" s="35"/>
      <c r="C41" s="1210" t="s">
        <v>583</v>
      </c>
      <c r="D41" s="1211"/>
      <c r="E41" s="1212"/>
      <c r="F41" s="36">
        <v>0.01</v>
      </c>
      <c r="G41" s="37">
        <v>0.03</v>
      </c>
      <c r="H41" s="37">
        <v>0</v>
      </c>
      <c r="I41" s="37">
        <v>0.02</v>
      </c>
      <c r="J41" s="38">
        <v>0.01</v>
      </c>
      <c r="K41" s="22"/>
      <c r="L41" s="22"/>
      <c r="M41" s="22"/>
      <c r="N41" s="22"/>
      <c r="O41" s="22"/>
      <c r="P41" s="22"/>
    </row>
    <row r="42" spans="1:16" ht="39" customHeight="1" x14ac:dyDescent="0.2">
      <c r="A42" s="22"/>
      <c r="B42" s="39"/>
      <c r="C42" s="1210" t="s">
        <v>584</v>
      </c>
      <c r="D42" s="1211"/>
      <c r="E42" s="1212"/>
      <c r="F42" s="36" t="s">
        <v>527</v>
      </c>
      <c r="G42" s="37" t="s">
        <v>527</v>
      </c>
      <c r="H42" s="37" t="s">
        <v>527</v>
      </c>
      <c r="I42" s="37" t="s">
        <v>527</v>
      </c>
      <c r="J42" s="38" t="s">
        <v>527</v>
      </c>
      <c r="K42" s="22"/>
      <c r="L42" s="22"/>
      <c r="M42" s="22"/>
      <c r="N42" s="22"/>
      <c r="O42" s="22"/>
      <c r="P42" s="22"/>
    </row>
    <row r="43" spans="1:16" ht="39" customHeight="1" thickBot="1" x14ac:dyDescent="0.25">
      <c r="A43" s="22"/>
      <c r="B43" s="40"/>
      <c r="C43" s="1213" t="s">
        <v>585</v>
      </c>
      <c r="D43" s="1214"/>
      <c r="E43" s="1215"/>
      <c r="F43" s="41">
        <v>0.04</v>
      </c>
      <c r="G43" s="42">
        <v>0.04</v>
      </c>
      <c r="H43" s="42">
        <v>0.04</v>
      </c>
      <c r="I43" s="42">
        <v>0.02</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UZjn/VDGyxwqnauz+TuZ8Q1ltI5lckNxv0ZtCmQgeGuP5wLdBkgA8sgP2o+fu/9Cz6av3Tv71wnVGbuNXirpw==" saltValue="rg1Cr98HbzUQyr7Gp3YR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3359</v>
      </c>
      <c r="L45" s="60">
        <v>3221</v>
      </c>
      <c r="M45" s="60">
        <v>3117</v>
      </c>
      <c r="N45" s="60">
        <v>3256</v>
      </c>
      <c r="O45" s="61">
        <v>3627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527</v>
      </c>
      <c r="L46" s="64" t="s">
        <v>527</v>
      </c>
      <c r="M46" s="64" t="s">
        <v>527</v>
      </c>
      <c r="N46" s="64" t="s">
        <v>527</v>
      </c>
      <c r="O46" s="65" t="s">
        <v>527</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527</v>
      </c>
      <c r="L47" s="64" t="s">
        <v>527</v>
      </c>
      <c r="M47" s="64" t="s">
        <v>527</v>
      </c>
      <c r="N47" s="64" t="s">
        <v>527</v>
      </c>
      <c r="O47" s="65" t="s">
        <v>527</v>
      </c>
      <c r="P47" s="48"/>
      <c r="Q47" s="48"/>
      <c r="R47" s="48"/>
      <c r="S47" s="48"/>
      <c r="T47" s="48"/>
      <c r="U47" s="48"/>
    </row>
    <row r="48" spans="1:21" ht="30.75" customHeight="1" x14ac:dyDescent="0.2">
      <c r="A48" s="48"/>
      <c r="B48" s="1220"/>
      <c r="C48" s="1221"/>
      <c r="D48" s="62"/>
      <c r="E48" s="1226" t="s">
        <v>15</v>
      </c>
      <c r="F48" s="1226"/>
      <c r="G48" s="1226"/>
      <c r="H48" s="1226"/>
      <c r="I48" s="1226"/>
      <c r="J48" s="1227"/>
      <c r="K48" s="63">
        <v>842</v>
      </c>
      <c r="L48" s="64">
        <v>677</v>
      </c>
      <c r="M48" s="64">
        <v>655</v>
      </c>
      <c r="N48" s="64">
        <v>732</v>
      </c>
      <c r="O48" s="65">
        <v>693</v>
      </c>
      <c r="P48" s="48"/>
      <c r="Q48" s="48"/>
      <c r="R48" s="48"/>
      <c r="S48" s="48"/>
      <c r="T48" s="48"/>
      <c r="U48" s="48"/>
    </row>
    <row r="49" spans="1:21" ht="30.75" customHeight="1" x14ac:dyDescent="0.2">
      <c r="A49" s="48"/>
      <c r="B49" s="1220"/>
      <c r="C49" s="1221"/>
      <c r="D49" s="62"/>
      <c r="E49" s="1226" t="s">
        <v>16</v>
      </c>
      <c r="F49" s="1226"/>
      <c r="G49" s="1226"/>
      <c r="H49" s="1226"/>
      <c r="I49" s="1226"/>
      <c r="J49" s="1227"/>
      <c r="K49" s="63">
        <v>28</v>
      </c>
      <c r="L49" s="64">
        <v>28</v>
      </c>
      <c r="M49" s="64">
        <v>20</v>
      </c>
      <c r="N49" s="64">
        <v>19</v>
      </c>
      <c r="O49" s="65">
        <v>19</v>
      </c>
      <c r="P49" s="48"/>
      <c r="Q49" s="48"/>
      <c r="R49" s="48"/>
      <c r="S49" s="48"/>
      <c r="T49" s="48"/>
      <c r="U49" s="48"/>
    </row>
    <row r="50" spans="1:21" ht="30.75" customHeight="1" x14ac:dyDescent="0.2">
      <c r="A50" s="48"/>
      <c r="B50" s="1220"/>
      <c r="C50" s="1221"/>
      <c r="D50" s="62"/>
      <c r="E50" s="1226" t="s">
        <v>17</v>
      </c>
      <c r="F50" s="1226"/>
      <c r="G50" s="1226"/>
      <c r="H50" s="1226"/>
      <c r="I50" s="1226"/>
      <c r="J50" s="1227"/>
      <c r="K50" s="63">
        <v>20</v>
      </c>
      <c r="L50" s="64">
        <v>19</v>
      </c>
      <c r="M50" s="64">
        <v>11</v>
      </c>
      <c r="N50" s="64">
        <v>7</v>
      </c>
      <c r="O50" s="65">
        <v>6</v>
      </c>
      <c r="P50" s="48"/>
      <c r="Q50" s="48"/>
      <c r="R50" s="48"/>
      <c r="S50" s="48"/>
      <c r="T50" s="48"/>
      <c r="U50" s="48"/>
    </row>
    <row r="51" spans="1:21" ht="30.75" customHeight="1" x14ac:dyDescent="0.2">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2760</v>
      </c>
      <c r="L52" s="64">
        <v>2703</v>
      </c>
      <c r="M52" s="64">
        <v>2619</v>
      </c>
      <c r="N52" s="64">
        <v>2794</v>
      </c>
      <c r="O52" s="65">
        <v>2987</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1489</v>
      </c>
      <c r="L53" s="69">
        <v>1242</v>
      </c>
      <c r="M53" s="69">
        <v>1184</v>
      </c>
      <c r="N53" s="69">
        <v>1220</v>
      </c>
      <c r="O53" s="70">
        <v>1358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Z9FSVUHSS2E2xxmIOKurEYAq67wpFCpomjt7R+hGBCvEN24QVBRMDmglM0BLxpnmAIDWgeNdRfOVZR+ykpvg==" saltValue="827Q3vGZaj2Hgd4aBQdM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44" t="s">
        <v>30</v>
      </c>
      <c r="C41" s="1245"/>
      <c r="D41" s="102"/>
      <c r="E41" s="1250" t="s">
        <v>31</v>
      </c>
      <c r="F41" s="1250"/>
      <c r="G41" s="1250"/>
      <c r="H41" s="1251"/>
      <c r="I41" s="351">
        <v>39414</v>
      </c>
      <c r="J41" s="352">
        <v>42397</v>
      </c>
      <c r="K41" s="352">
        <v>45106</v>
      </c>
      <c r="L41" s="352">
        <v>46961</v>
      </c>
      <c r="M41" s="353">
        <v>45367</v>
      </c>
    </row>
    <row r="42" spans="2:13" ht="27.75" customHeight="1" x14ac:dyDescent="0.2">
      <c r="B42" s="1246"/>
      <c r="C42" s="1247"/>
      <c r="D42" s="103"/>
      <c r="E42" s="1252" t="s">
        <v>32</v>
      </c>
      <c r="F42" s="1252"/>
      <c r="G42" s="1252"/>
      <c r="H42" s="1253"/>
      <c r="I42" s="354">
        <v>55</v>
      </c>
      <c r="J42" s="355">
        <v>37</v>
      </c>
      <c r="K42" s="355">
        <v>27</v>
      </c>
      <c r="L42" s="355">
        <v>20</v>
      </c>
      <c r="M42" s="356">
        <v>15</v>
      </c>
    </row>
    <row r="43" spans="2:13" ht="27.75" customHeight="1" x14ac:dyDescent="0.2">
      <c r="B43" s="1246"/>
      <c r="C43" s="1247"/>
      <c r="D43" s="103"/>
      <c r="E43" s="1252" t="s">
        <v>33</v>
      </c>
      <c r="F43" s="1252"/>
      <c r="G43" s="1252"/>
      <c r="H43" s="1253"/>
      <c r="I43" s="354">
        <v>7382</v>
      </c>
      <c r="J43" s="355">
        <v>6825</v>
      </c>
      <c r="K43" s="355">
        <v>6433</v>
      </c>
      <c r="L43" s="355">
        <v>6585</v>
      </c>
      <c r="M43" s="356">
        <v>6074</v>
      </c>
    </row>
    <row r="44" spans="2:13" ht="27.75" customHeight="1" x14ac:dyDescent="0.2">
      <c r="B44" s="1246"/>
      <c r="C44" s="1247"/>
      <c r="D44" s="103"/>
      <c r="E44" s="1252" t="s">
        <v>34</v>
      </c>
      <c r="F44" s="1252"/>
      <c r="G44" s="1252"/>
      <c r="H44" s="1253"/>
      <c r="I44" s="354">
        <v>135</v>
      </c>
      <c r="J44" s="355">
        <v>108</v>
      </c>
      <c r="K44" s="355">
        <v>89</v>
      </c>
      <c r="L44" s="355">
        <v>72</v>
      </c>
      <c r="M44" s="356">
        <v>54</v>
      </c>
    </row>
    <row r="45" spans="2:13" ht="27.75" customHeight="1" x14ac:dyDescent="0.2">
      <c r="B45" s="1246"/>
      <c r="C45" s="1247"/>
      <c r="D45" s="103"/>
      <c r="E45" s="1252" t="s">
        <v>35</v>
      </c>
      <c r="F45" s="1252"/>
      <c r="G45" s="1252"/>
      <c r="H45" s="1253"/>
      <c r="I45" s="354">
        <v>4862</v>
      </c>
      <c r="J45" s="355">
        <v>4552</v>
      </c>
      <c r="K45" s="355">
        <v>4437</v>
      </c>
      <c r="L45" s="355">
        <v>4261</v>
      </c>
      <c r="M45" s="356">
        <v>4128</v>
      </c>
    </row>
    <row r="46" spans="2:13" ht="27.75" customHeight="1" x14ac:dyDescent="0.2">
      <c r="B46" s="1246"/>
      <c r="C46" s="1247"/>
      <c r="D46" s="104"/>
      <c r="E46" s="1252" t="s">
        <v>36</v>
      </c>
      <c r="F46" s="1252"/>
      <c r="G46" s="1252"/>
      <c r="H46" s="1253"/>
      <c r="I46" s="354" t="s">
        <v>527</v>
      </c>
      <c r="J46" s="355" t="s">
        <v>527</v>
      </c>
      <c r="K46" s="355" t="s">
        <v>527</v>
      </c>
      <c r="L46" s="355" t="s">
        <v>527</v>
      </c>
      <c r="M46" s="356" t="s">
        <v>527</v>
      </c>
    </row>
    <row r="47" spans="2:13" ht="27.75" customHeight="1" x14ac:dyDescent="0.2">
      <c r="B47" s="1246"/>
      <c r="C47" s="1247"/>
      <c r="D47" s="105"/>
      <c r="E47" s="1254" t="s">
        <v>37</v>
      </c>
      <c r="F47" s="1255"/>
      <c r="G47" s="1255"/>
      <c r="H47" s="1256"/>
      <c r="I47" s="354" t="s">
        <v>527</v>
      </c>
      <c r="J47" s="355" t="s">
        <v>527</v>
      </c>
      <c r="K47" s="355" t="s">
        <v>527</v>
      </c>
      <c r="L47" s="355" t="s">
        <v>527</v>
      </c>
      <c r="M47" s="356" t="s">
        <v>527</v>
      </c>
    </row>
    <row r="48" spans="2:13" ht="27.75" customHeight="1" x14ac:dyDescent="0.2">
      <c r="B48" s="1246"/>
      <c r="C48" s="1247"/>
      <c r="D48" s="103"/>
      <c r="E48" s="1252" t="s">
        <v>38</v>
      </c>
      <c r="F48" s="1252"/>
      <c r="G48" s="1252"/>
      <c r="H48" s="1253"/>
      <c r="I48" s="354" t="s">
        <v>527</v>
      </c>
      <c r="J48" s="355" t="s">
        <v>527</v>
      </c>
      <c r="K48" s="355" t="s">
        <v>527</v>
      </c>
      <c r="L48" s="355" t="s">
        <v>527</v>
      </c>
      <c r="M48" s="356" t="s">
        <v>527</v>
      </c>
    </row>
    <row r="49" spans="2:13" ht="27.75" customHeight="1" x14ac:dyDescent="0.2">
      <c r="B49" s="1248"/>
      <c r="C49" s="1249"/>
      <c r="D49" s="103"/>
      <c r="E49" s="1252" t="s">
        <v>39</v>
      </c>
      <c r="F49" s="1252"/>
      <c r="G49" s="1252"/>
      <c r="H49" s="1253"/>
      <c r="I49" s="354" t="s">
        <v>527</v>
      </c>
      <c r="J49" s="355" t="s">
        <v>527</v>
      </c>
      <c r="K49" s="355" t="s">
        <v>527</v>
      </c>
      <c r="L49" s="355" t="s">
        <v>527</v>
      </c>
      <c r="M49" s="356" t="s">
        <v>527</v>
      </c>
    </row>
    <row r="50" spans="2:13" ht="27.75" customHeight="1" x14ac:dyDescent="0.2">
      <c r="B50" s="1257" t="s">
        <v>40</v>
      </c>
      <c r="C50" s="1258"/>
      <c r="D50" s="106"/>
      <c r="E50" s="1252" t="s">
        <v>41</v>
      </c>
      <c r="F50" s="1252"/>
      <c r="G50" s="1252"/>
      <c r="H50" s="1253"/>
      <c r="I50" s="354">
        <v>12485</v>
      </c>
      <c r="J50" s="355">
        <v>13709</v>
      </c>
      <c r="K50" s="355">
        <v>14351</v>
      </c>
      <c r="L50" s="355">
        <v>14681</v>
      </c>
      <c r="M50" s="356">
        <v>14029</v>
      </c>
    </row>
    <row r="51" spans="2:13" ht="27.75" customHeight="1" x14ac:dyDescent="0.2">
      <c r="B51" s="1246"/>
      <c r="C51" s="1247"/>
      <c r="D51" s="103"/>
      <c r="E51" s="1252" t="s">
        <v>42</v>
      </c>
      <c r="F51" s="1252"/>
      <c r="G51" s="1252"/>
      <c r="H51" s="1253"/>
      <c r="I51" s="354">
        <v>2682</v>
      </c>
      <c r="J51" s="355">
        <v>2655</v>
      </c>
      <c r="K51" s="355">
        <v>2612</v>
      </c>
      <c r="L51" s="355">
        <v>2576</v>
      </c>
      <c r="M51" s="356">
        <v>443</v>
      </c>
    </row>
    <row r="52" spans="2:13" ht="27.75" customHeight="1" x14ac:dyDescent="0.2">
      <c r="B52" s="1248"/>
      <c r="C52" s="1249"/>
      <c r="D52" s="103"/>
      <c r="E52" s="1252" t="s">
        <v>43</v>
      </c>
      <c r="F52" s="1252"/>
      <c r="G52" s="1252"/>
      <c r="H52" s="1253"/>
      <c r="I52" s="354">
        <v>32702</v>
      </c>
      <c r="J52" s="355">
        <v>34853</v>
      </c>
      <c r="K52" s="355">
        <v>35650</v>
      </c>
      <c r="L52" s="355">
        <v>37483</v>
      </c>
      <c r="M52" s="356">
        <v>38767</v>
      </c>
    </row>
    <row r="53" spans="2:13" ht="27.75" customHeight="1" thickBot="1" x14ac:dyDescent="0.25">
      <c r="B53" s="1259" t="s">
        <v>44</v>
      </c>
      <c r="C53" s="1260"/>
      <c r="D53" s="107"/>
      <c r="E53" s="1261" t="s">
        <v>45</v>
      </c>
      <c r="F53" s="1261"/>
      <c r="G53" s="1261"/>
      <c r="H53" s="1262"/>
      <c r="I53" s="357">
        <v>3979</v>
      </c>
      <c r="J53" s="358">
        <v>2703</v>
      </c>
      <c r="K53" s="358">
        <v>3480</v>
      </c>
      <c r="L53" s="358">
        <v>3159</v>
      </c>
      <c r="M53" s="359">
        <v>2399</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d4L6cJeMqWHn6mAGgnBWqsc7A63Fd//g/1Jd3bZOoHcsOMbmCN+51oaVWN96H8k5ZKHzsBhM6PpCt9cithf3Uw==" saltValue="VMB3wR/I6koQ6Wz2siY1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71" t="s">
        <v>48</v>
      </c>
      <c r="D55" s="1271"/>
      <c r="E55" s="1272"/>
      <c r="F55" s="119">
        <v>6670</v>
      </c>
      <c r="G55" s="119">
        <v>6349</v>
      </c>
      <c r="H55" s="120">
        <v>7114</v>
      </c>
    </row>
    <row r="56" spans="2:8" ht="52.5" customHeight="1" x14ac:dyDescent="0.2">
      <c r="B56" s="121"/>
      <c r="C56" s="1273" t="s">
        <v>49</v>
      </c>
      <c r="D56" s="1273"/>
      <c r="E56" s="1274"/>
      <c r="F56" s="122">
        <v>3854</v>
      </c>
      <c r="G56" s="122">
        <v>4509</v>
      </c>
      <c r="H56" s="123">
        <v>3361</v>
      </c>
    </row>
    <row r="57" spans="2:8" ht="53.25" customHeight="1" x14ac:dyDescent="0.2">
      <c r="B57" s="121"/>
      <c r="C57" s="1275" t="s">
        <v>50</v>
      </c>
      <c r="D57" s="1275"/>
      <c r="E57" s="1276"/>
      <c r="F57" s="124">
        <v>8504</v>
      </c>
      <c r="G57" s="124">
        <v>5009</v>
      </c>
      <c r="H57" s="125">
        <v>4540</v>
      </c>
    </row>
    <row r="58" spans="2:8" ht="45.75" customHeight="1" x14ac:dyDescent="0.2">
      <c r="B58" s="126"/>
      <c r="C58" s="1263" t="s">
        <v>603</v>
      </c>
      <c r="D58" s="1264"/>
      <c r="E58" s="1265"/>
      <c r="F58" s="127">
        <v>2826</v>
      </c>
      <c r="G58" s="127">
        <v>2502</v>
      </c>
      <c r="H58" s="128">
        <v>2074</v>
      </c>
    </row>
    <row r="59" spans="2:8" ht="45.75" customHeight="1" x14ac:dyDescent="0.2">
      <c r="B59" s="126"/>
      <c r="C59" s="1263" t="s">
        <v>604</v>
      </c>
      <c r="D59" s="1264"/>
      <c r="E59" s="1265"/>
      <c r="F59" s="127">
        <v>1034</v>
      </c>
      <c r="G59" s="127">
        <v>985</v>
      </c>
      <c r="H59" s="128">
        <v>936</v>
      </c>
    </row>
    <row r="60" spans="2:8" ht="45.75" customHeight="1" x14ac:dyDescent="0.2">
      <c r="B60" s="126"/>
      <c r="C60" s="1263" t="s">
        <v>605</v>
      </c>
      <c r="D60" s="1264"/>
      <c r="E60" s="1265"/>
      <c r="F60" s="127">
        <v>243</v>
      </c>
      <c r="G60" s="127">
        <v>164</v>
      </c>
      <c r="H60" s="128">
        <v>388</v>
      </c>
    </row>
    <row r="61" spans="2:8" ht="45.75" customHeight="1" x14ac:dyDescent="0.2">
      <c r="B61" s="126"/>
      <c r="C61" s="1263" t="s">
        <v>606</v>
      </c>
      <c r="D61" s="1264"/>
      <c r="E61" s="1265"/>
      <c r="F61" s="127">
        <v>306</v>
      </c>
      <c r="G61" s="127">
        <v>229</v>
      </c>
      <c r="H61" s="128">
        <v>229</v>
      </c>
    </row>
    <row r="62" spans="2:8" ht="45.75" customHeight="1" thickBot="1" x14ac:dyDescent="0.25">
      <c r="B62" s="129"/>
      <c r="C62" s="1266" t="s">
        <v>607</v>
      </c>
      <c r="D62" s="1267"/>
      <c r="E62" s="1268"/>
      <c r="F62" s="130">
        <v>180</v>
      </c>
      <c r="G62" s="130">
        <v>168</v>
      </c>
      <c r="H62" s="131">
        <v>152</v>
      </c>
    </row>
    <row r="63" spans="2:8" ht="52.5" customHeight="1" thickBot="1" x14ac:dyDescent="0.25">
      <c r="B63" s="132"/>
      <c r="C63" s="1269" t="s">
        <v>51</v>
      </c>
      <c r="D63" s="1269"/>
      <c r="E63" s="1270"/>
      <c r="F63" s="133">
        <v>19028</v>
      </c>
      <c r="G63" s="133">
        <v>15867</v>
      </c>
      <c r="H63" s="134">
        <v>15014</v>
      </c>
    </row>
    <row r="64" spans="2:8" ht="13.2" x14ac:dyDescent="0.2"/>
  </sheetData>
  <sheetProtection algorithmName="SHA-512" hashValue="hPU/KGyTLcJWR46Wpk5hPNXblnkxpwE0MfHETVpisy5RGmi7JjhUi4v8fWs0JTg5THpsCisftyMfs8W5l3j4Dg==" saltValue="A3TwXRMFhG1eTXHGWG3m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65" sqref="AN65:DC69"/>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609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9" t="s">
        <v>611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612</v>
      </c>
    </row>
    <row r="50" spans="1:109" ht="13.2" x14ac:dyDescent="0.2">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568</v>
      </c>
      <c r="BQ50" s="1282"/>
      <c r="BR50" s="1282"/>
      <c r="BS50" s="1282"/>
      <c r="BT50" s="1282"/>
      <c r="BU50" s="1282"/>
      <c r="BV50" s="1282"/>
      <c r="BW50" s="1282"/>
      <c r="BX50" s="1282" t="s">
        <v>569</v>
      </c>
      <c r="BY50" s="1282"/>
      <c r="BZ50" s="1282"/>
      <c r="CA50" s="1282"/>
      <c r="CB50" s="1282"/>
      <c r="CC50" s="1282"/>
      <c r="CD50" s="1282"/>
      <c r="CE50" s="1282"/>
      <c r="CF50" s="1282" t="s">
        <v>570</v>
      </c>
      <c r="CG50" s="1282"/>
      <c r="CH50" s="1282"/>
      <c r="CI50" s="1282"/>
      <c r="CJ50" s="1282"/>
      <c r="CK50" s="1282"/>
      <c r="CL50" s="1282"/>
      <c r="CM50" s="1282"/>
      <c r="CN50" s="1282" t="s">
        <v>571</v>
      </c>
      <c r="CO50" s="1282"/>
      <c r="CP50" s="1282"/>
      <c r="CQ50" s="1282"/>
      <c r="CR50" s="1282"/>
      <c r="CS50" s="1282"/>
      <c r="CT50" s="1282"/>
      <c r="CU50" s="1282"/>
      <c r="CV50" s="1282" t="s">
        <v>572</v>
      </c>
      <c r="CW50" s="1282"/>
      <c r="CX50" s="1282"/>
      <c r="CY50" s="1282"/>
      <c r="CZ50" s="1282"/>
      <c r="DA50" s="1282"/>
      <c r="DB50" s="1282"/>
      <c r="DC50" s="1282"/>
    </row>
    <row r="51" spans="1:109" ht="13.5" customHeight="1" x14ac:dyDescent="0.2">
      <c r="B51" s="376"/>
      <c r="G51" s="1285"/>
      <c r="H51" s="1285"/>
      <c r="I51" s="1298"/>
      <c r="J51" s="1298"/>
      <c r="K51" s="1284"/>
      <c r="L51" s="1284"/>
      <c r="M51" s="1284"/>
      <c r="N51" s="1284"/>
      <c r="AM51" s="385"/>
      <c r="AN51" s="1280" t="s">
        <v>613</v>
      </c>
      <c r="AO51" s="1280"/>
      <c r="AP51" s="1280"/>
      <c r="AQ51" s="1280"/>
      <c r="AR51" s="1280"/>
      <c r="AS51" s="1280"/>
      <c r="AT51" s="1280"/>
      <c r="AU51" s="1280"/>
      <c r="AV51" s="1280"/>
      <c r="AW51" s="1280"/>
      <c r="AX51" s="1280"/>
      <c r="AY51" s="1280"/>
      <c r="AZ51" s="1280"/>
      <c r="BA51" s="1280"/>
      <c r="BB51" s="1280" t="s">
        <v>614</v>
      </c>
      <c r="BC51" s="1280"/>
      <c r="BD51" s="1280"/>
      <c r="BE51" s="1280"/>
      <c r="BF51" s="1280"/>
      <c r="BG51" s="1280"/>
      <c r="BH51" s="1280"/>
      <c r="BI51" s="1280"/>
      <c r="BJ51" s="1280"/>
      <c r="BK51" s="1280"/>
      <c r="BL51" s="1280"/>
      <c r="BM51" s="1280"/>
      <c r="BN51" s="1280"/>
      <c r="BO51" s="1280"/>
      <c r="BP51" s="1277">
        <v>26.5</v>
      </c>
      <c r="BQ51" s="1277"/>
      <c r="BR51" s="1277"/>
      <c r="BS51" s="1277"/>
      <c r="BT51" s="1277"/>
      <c r="BU51" s="1277"/>
      <c r="BV51" s="1277"/>
      <c r="BW51" s="1277"/>
      <c r="BX51" s="1277">
        <v>18.2</v>
      </c>
      <c r="BY51" s="1277"/>
      <c r="BZ51" s="1277"/>
      <c r="CA51" s="1277"/>
      <c r="CB51" s="1277"/>
      <c r="CC51" s="1277"/>
      <c r="CD51" s="1277"/>
      <c r="CE51" s="1277"/>
      <c r="CF51" s="1277">
        <v>23.9</v>
      </c>
      <c r="CG51" s="1277"/>
      <c r="CH51" s="1277"/>
      <c r="CI51" s="1277"/>
      <c r="CJ51" s="1277"/>
      <c r="CK51" s="1277"/>
      <c r="CL51" s="1277"/>
      <c r="CM51" s="1277"/>
      <c r="CN51" s="1277">
        <v>21.2</v>
      </c>
      <c r="CO51" s="1277"/>
      <c r="CP51" s="1277"/>
      <c r="CQ51" s="1277"/>
      <c r="CR51" s="1277"/>
      <c r="CS51" s="1277"/>
      <c r="CT51" s="1277"/>
      <c r="CU51" s="1277"/>
      <c r="CV51" s="1277">
        <v>15.5</v>
      </c>
      <c r="CW51" s="1277"/>
      <c r="CX51" s="1277"/>
      <c r="CY51" s="1277"/>
      <c r="CZ51" s="1277"/>
      <c r="DA51" s="1277"/>
      <c r="DB51" s="1277"/>
      <c r="DC51" s="1277"/>
    </row>
    <row r="52" spans="1:109" ht="13.2" x14ac:dyDescent="0.2">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615</v>
      </c>
      <c r="BC53" s="1280"/>
      <c r="BD53" s="1280"/>
      <c r="BE53" s="1280"/>
      <c r="BF53" s="1280"/>
      <c r="BG53" s="1280"/>
      <c r="BH53" s="1280"/>
      <c r="BI53" s="1280"/>
      <c r="BJ53" s="1280"/>
      <c r="BK53" s="1280"/>
      <c r="BL53" s="1280"/>
      <c r="BM53" s="1280"/>
      <c r="BN53" s="1280"/>
      <c r="BO53" s="1280"/>
      <c r="BP53" s="1277">
        <v>60.6</v>
      </c>
      <c r="BQ53" s="1277"/>
      <c r="BR53" s="1277"/>
      <c r="BS53" s="1277"/>
      <c r="BT53" s="1277"/>
      <c r="BU53" s="1277"/>
      <c r="BV53" s="1277"/>
      <c r="BW53" s="1277"/>
      <c r="BX53" s="1277">
        <v>60</v>
      </c>
      <c r="BY53" s="1277"/>
      <c r="BZ53" s="1277"/>
      <c r="CA53" s="1277"/>
      <c r="CB53" s="1277"/>
      <c r="CC53" s="1277"/>
      <c r="CD53" s="1277"/>
      <c r="CE53" s="1277"/>
      <c r="CF53" s="1277">
        <v>56.4</v>
      </c>
      <c r="CG53" s="1277"/>
      <c r="CH53" s="1277"/>
      <c r="CI53" s="1277"/>
      <c r="CJ53" s="1277"/>
      <c r="CK53" s="1277"/>
      <c r="CL53" s="1277"/>
      <c r="CM53" s="1277"/>
      <c r="CN53" s="1277">
        <v>57.1</v>
      </c>
      <c r="CO53" s="1277"/>
      <c r="CP53" s="1277"/>
      <c r="CQ53" s="1277"/>
      <c r="CR53" s="1277"/>
      <c r="CS53" s="1277"/>
      <c r="CT53" s="1277"/>
      <c r="CU53" s="1277"/>
      <c r="CV53" s="1277">
        <v>58.1</v>
      </c>
      <c r="CW53" s="1277"/>
      <c r="CX53" s="1277"/>
      <c r="CY53" s="1277"/>
      <c r="CZ53" s="1277"/>
      <c r="DA53" s="1277"/>
      <c r="DB53" s="1277"/>
      <c r="DC53" s="1277"/>
    </row>
    <row r="54" spans="1:109" ht="13.2" x14ac:dyDescent="0.2">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4"/>
      <c r="B55" s="376"/>
      <c r="G55" s="1283"/>
      <c r="H55" s="1283"/>
      <c r="I55" s="1283"/>
      <c r="J55" s="1283"/>
      <c r="K55" s="1284"/>
      <c r="L55" s="1284"/>
      <c r="M55" s="1284"/>
      <c r="N55" s="1284"/>
      <c r="AN55" s="1282" t="s">
        <v>616</v>
      </c>
      <c r="AO55" s="1282"/>
      <c r="AP55" s="1282"/>
      <c r="AQ55" s="1282"/>
      <c r="AR55" s="1282"/>
      <c r="AS55" s="1282"/>
      <c r="AT55" s="1282"/>
      <c r="AU55" s="1282"/>
      <c r="AV55" s="1282"/>
      <c r="AW55" s="1282"/>
      <c r="AX55" s="1282"/>
      <c r="AY55" s="1282"/>
      <c r="AZ55" s="1282"/>
      <c r="BA55" s="1282"/>
      <c r="BB55" s="1280" t="s">
        <v>614</v>
      </c>
      <c r="BC55" s="1280"/>
      <c r="BD55" s="1280"/>
      <c r="BE55" s="1280"/>
      <c r="BF55" s="1280"/>
      <c r="BG55" s="1280"/>
      <c r="BH55" s="1280"/>
      <c r="BI55" s="1280"/>
      <c r="BJ55" s="1280"/>
      <c r="BK55" s="1280"/>
      <c r="BL55" s="1280"/>
      <c r="BM55" s="1280"/>
      <c r="BN55" s="1280"/>
      <c r="BO55" s="1280"/>
      <c r="BP55" s="1277">
        <v>31.3</v>
      </c>
      <c r="BQ55" s="1277"/>
      <c r="BR55" s="1277"/>
      <c r="BS55" s="1277"/>
      <c r="BT55" s="1277"/>
      <c r="BU55" s="1277"/>
      <c r="BV55" s="1277"/>
      <c r="BW55" s="1277"/>
      <c r="BX55" s="1277">
        <v>25.3</v>
      </c>
      <c r="BY55" s="1277"/>
      <c r="BZ55" s="1277"/>
      <c r="CA55" s="1277"/>
      <c r="CB55" s="1277"/>
      <c r="CC55" s="1277"/>
      <c r="CD55" s="1277"/>
      <c r="CE55" s="1277"/>
      <c r="CF55" s="1277">
        <v>25.5</v>
      </c>
      <c r="CG55" s="1277"/>
      <c r="CH55" s="1277"/>
      <c r="CI55" s="1277"/>
      <c r="CJ55" s="1277"/>
      <c r="CK55" s="1277"/>
      <c r="CL55" s="1277"/>
      <c r="CM55" s="1277"/>
      <c r="CN55" s="1277">
        <v>25.1</v>
      </c>
      <c r="CO55" s="1277"/>
      <c r="CP55" s="1277"/>
      <c r="CQ55" s="1277"/>
      <c r="CR55" s="1277"/>
      <c r="CS55" s="1277"/>
      <c r="CT55" s="1277"/>
      <c r="CU55" s="1277"/>
      <c r="CV55" s="1277">
        <v>11.2</v>
      </c>
      <c r="CW55" s="1277"/>
      <c r="CX55" s="1277"/>
      <c r="CY55" s="1277"/>
      <c r="CZ55" s="1277"/>
      <c r="DA55" s="1277"/>
      <c r="DB55" s="1277"/>
      <c r="DC55" s="1277"/>
    </row>
    <row r="56" spans="1:109" ht="13.2" x14ac:dyDescent="0.2">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ht="13.2" x14ac:dyDescent="0.2">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615</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59.7</v>
      </c>
      <c r="BY57" s="1277"/>
      <c r="BZ57" s="1277"/>
      <c r="CA57" s="1277"/>
      <c r="CB57" s="1277"/>
      <c r="CC57" s="1277"/>
      <c r="CD57" s="1277"/>
      <c r="CE57" s="1277"/>
      <c r="CF57" s="1277">
        <v>60.9</v>
      </c>
      <c r="CG57" s="1277"/>
      <c r="CH57" s="1277"/>
      <c r="CI57" s="1277"/>
      <c r="CJ57" s="1277"/>
      <c r="CK57" s="1277"/>
      <c r="CL57" s="1277"/>
      <c r="CM57" s="1277"/>
      <c r="CN57" s="1277">
        <v>61</v>
      </c>
      <c r="CO57" s="1277"/>
      <c r="CP57" s="1277"/>
      <c r="CQ57" s="1277"/>
      <c r="CR57" s="1277"/>
      <c r="CS57" s="1277"/>
      <c r="CT57" s="1277"/>
      <c r="CU57" s="1277"/>
      <c r="CV57" s="1277">
        <v>63.2</v>
      </c>
      <c r="CW57" s="1277"/>
      <c r="CX57" s="1277"/>
      <c r="CY57" s="1277"/>
      <c r="CZ57" s="1277"/>
      <c r="DA57" s="1277"/>
      <c r="DB57" s="1277"/>
      <c r="DC57" s="1277"/>
      <c r="DD57" s="389"/>
      <c r="DE57" s="388"/>
    </row>
    <row r="58" spans="1:109" s="384" customFormat="1" ht="13.2" x14ac:dyDescent="0.2">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617</v>
      </c>
    </row>
    <row r="64" spans="1:109" ht="13.2" x14ac:dyDescent="0.2">
      <c r="B64" s="376"/>
      <c r="G64" s="383"/>
      <c r="I64" s="396"/>
      <c r="J64" s="396"/>
      <c r="K64" s="396"/>
      <c r="L64" s="396"/>
      <c r="M64" s="396"/>
      <c r="N64" s="397"/>
      <c r="AM64" s="383"/>
      <c r="AN64" s="383" t="s">
        <v>610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9" t="s">
        <v>618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612</v>
      </c>
    </row>
    <row r="72" spans="2:107" ht="13.2" x14ac:dyDescent="0.2">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568</v>
      </c>
      <c r="BQ72" s="1282"/>
      <c r="BR72" s="1282"/>
      <c r="BS72" s="1282"/>
      <c r="BT72" s="1282"/>
      <c r="BU72" s="1282"/>
      <c r="BV72" s="1282"/>
      <c r="BW72" s="1282"/>
      <c r="BX72" s="1282" t="s">
        <v>569</v>
      </c>
      <c r="BY72" s="1282"/>
      <c r="BZ72" s="1282"/>
      <c r="CA72" s="1282"/>
      <c r="CB72" s="1282"/>
      <c r="CC72" s="1282"/>
      <c r="CD72" s="1282"/>
      <c r="CE72" s="1282"/>
      <c r="CF72" s="1282" t="s">
        <v>570</v>
      </c>
      <c r="CG72" s="1282"/>
      <c r="CH72" s="1282"/>
      <c r="CI72" s="1282"/>
      <c r="CJ72" s="1282"/>
      <c r="CK72" s="1282"/>
      <c r="CL72" s="1282"/>
      <c r="CM72" s="1282"/>
      <c r="CN72" s="1282" t="s">
        <v>571</v>
      </c>
      <c r="CO72" s="1282"/>
      <c r="CP72" s="1282"/>
      <c r="CQ72" s="1282"/>
      <c r="CR72" s="1282"/>
      <c r="CS72" s="1282"/>
      <c r="CT72" s="1282"/>
      <c r="CU72" s="1282"/>
      <c r="CV72" s="1282" t="s">
        <v>572</v>
      </c>
      <c r="CW72" s="1282"/>
      <c r="CX72" s="1282"/>
      <c r="CY72" s="1282"/>
      <c r="CZ72" s="1282"/>
      <c r="DA72" s="1282"/>
      <c r="DB72" s="1282"/>
      <c r="DC72" s="1282"/>
    </row>
    <row r="73" spans="2:107" ht="13.2" x14ac:dyDescent="0.2">
      <c r="B73" s="376"/>
      <c r="G73" s="1285"/>
      <c r="H73" s="1285"/>
      <c r="I73" s="1285"/>
      <c r="J73" s="1285"/>
      <c r="K73" s="1281"/>
      <c r="L73" s="1281"/>
      <c r="M73" s="1281"/>
      <c r="N73" s="1281"/>
      <c r="AM73" s="385"/>
      <c r="AN73" s="1280" t="s">
        <v>613</v>
      </c>
      <c r="AO73" s="1280"/>
      <c r="AP73" s="1280"/>
      <c r="AQ73" s="1280"/>
      <c r="AR73" s="1280"/>
      <c r="AS73" s="1280"/>
      <c r="AT73" s="1280"/>
      <c r="AU73" s="1280"/>
      <c r="AV73" s="1280"/>
      <c r="AW73" s="1280"/>
      <c r="AX73" s="1280"/>
      <c r="AY73" s="1280"/>
      <c r="AZ73" s="1280"/>
      <c r="BA73" s="1280"/>
      <c r="BB73" s="1280" t="s">
        <v>614</v>
      </c>
      <c r="BC73" s="1280"/>
      <c r="BD73" s="1280"/>
      <c r="BE73" s="1280"/>
      <c r="BF73" s="1280"/>
      <c r="BG73" s="1280"/>
      <c r="BH73" s="1280"/>
      <c r="BI73" s="1280"/>
      <c r="BJ73" s="1280"/>
      <c r="BK73" s="1280"/>
      <c r="BL73" s="1280"/>
      <c r="BM73" s="1280"/>
      <c r="BN73" s="1280"/>
      <c r="BO73" s="1280"/>
      <c r="BP73" s="1277">
        <v>26.5</v>
      </c>
      <c r="BQ73" s="1277"/>
      <c r="BR73" s="1277"/>
      <c r="BS73" s="1277"/>
      <c r="BT73" s="1277"/>
      <c r="BU73" s="1277"/>
      <c r="BV73" s="1277"/>
      <c r="BW73" s="1277"/>
      <c r="BX73" s="1277">
        <v>18.2</v>
      </c>
      <c r="BY73" s="1277"/>
      <c r="BZ73" s="1277"/>
      <c r="CA73" s="1277"/>
      <c r="CB73" s="1277"/>
      <c r="CC73" s="1277"/>
      <c r="CD73" s="1277"/>
      <c r="CE73" s="1277"/>
      <c r="CF73" s="1277">
        <v>23.9</v>
      </c>
      <c r="CG73" s="1277"/>
      <c r="CH73" s="1277"/>
      <c r="CI73" s="1277"/>
      <c r="CJ73" s="1277"/>
      <c r="CK73" s="1277"/>
      <c r="CL73" s="1277"/>
      <c r="CM73" s="1277"/>
      <c r="CN73" s="1277">
        <v>21.2</v>
      </c>
      <c r="CO73" s="1277"/>
      <c r="CP73" s="1277"/>
      <c r="CQ73" s="1277"/>
      <c r="CR73" s="1277"/>
      <c r="CS73" s="1277"/>
      <c r="CT73" s="1277"/>
      <c r="CU73" s="1277"/>
      <c r="CV73" s="1277">
        <v>15.5</v>
      </c>
      <c r="CW73" s="1277"/>
      <c r="CX73" s="1277"/>
      <c r="CY73" s="1277"/>
      <c r="CZ73" s="1277"/>
      <c r="DA73" s="1277"/>
      <c r="DB73" s="1277"/>
      <c r="DC73" s="1277"/>
    </row>
    <row r="74" spans="2:107" ht="13.2" x14ac:dyDescent="0.2">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619</v>
      </c>
      <c r="BC75" s="1280"/>
      <c r="BD75" s="1280"/>
      <c r="BE75" s="1280"/>
      <c r="BF75" s="1280"/>
      <c r="BG75" s="1280"/>
      <c r="BH75" s="1280"/>
      <c r="BI75" s="1280"/>
      <c r="BJ75" s="1280"/>
      <c r="BK75" s="1280"/>
      <c r="BL75" s="1280"/>
      <c r="BM75" s="1280"/>
      <c r="BN75" s="1280"/>
      <c r="BO75" s="1280"/>
      <c r="BP75" s="1277">
        <v>10.7</v>
      </c>
      <c r="BQ75" s="1277"/>
      <c r="BR75" s="1277"/>
      <c r="BS75" s="1277"/>
      <c r="BT75" s="1277"/>
      <c r="BU75" s="1277"/>
      <c r="BV75" s="1277"/>
      <c r="BW75" s="1277"/>
      <c r="BX75" s="1277">
        <v>9.6999999999999993</v>
      </c>
      <c r="BY75" s="1277"/>
      <c r="BZ75" s="1277"/>
      <c r="CA75" s="1277"/>
      <c r="CB75" s="1277"/>
      <c r="CC75" s="1277"/>
      <c r="CD75" s="1277"/>
      <c r="CE75" s="1277"/>
      <c r="CF75" s="1277">
        <v>8.8000000000000007</v>
      </c>
      <c r="CG75" s="1277"/>
      <c r="CH75" s="1277"/>
      <c r="CI75" s="1277"/>
      <c r="CJ75" s="1277"/>
      <c r="CK75" s="1277"/>
      <c r="CL75" s="1277"/>
      <c r="CM75" s="1277"/>
      <c r="CN75" s="1277">
        <v>8.1999999999999993</v>
      </c>
      <c r="CO75" s="1277"/>
      <c r="CP75" s="1277"/>
      <c r="CQ75" s="1277"/>
      <c r="CR75" s="1277"/>
      <c r="CS75" s="1277"/>
      <c r="CT75" s="1277"/>
      <c r="CU75" s="1277"/>
      <c r="CV75" s="1277">
        <v>8.3000000000000007</v>
      </c>
      <c r="CW75" s="1277"/>
      <c r="CX75" s="1277"/>
      <c r="CY75" s="1277"/>
      <c r="CZ75" s="1277"/>
      <c r="DA75" s="1277"/>
      <c r="DB75" s="1277"/>
      <c r="DC75" s="1277"/>
    </row>
    <row r="76" spans="2:107" ht="13.2" x14ac:dyDescent="0.2">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6"/>
      <c r="G77" s="1283"/>
      <c r="H77" s="1283"/>
      <c r="I77" s="1283"/>
      <c r="J77" s="1283"/>
      <c r="K77" s="1281"/>
      <c r="L77" s="1281"/>
      <c r="M77" s="1281"/>
      <c r="N77" s="1281"/>
      <c r="AN77" s="1282" t="s">
        <v>616</v>
      </c>
      <c r="AO77" s="1282"/>
      <c r="AP77" s="1282"/>
      <c r="AQ77" s="1282"/>
      <c r="AR77" s="1282"/>
      <c r="AS77" s="1282"/>
      <c r="AT77" s="1282"/>
      <c r="AU77" s="1282"/>
      <c r="AV77" s="1282"/>
      <c r="AW77" s="1282"/>
      <c r="AX77" s="1282"/>
      <c r="AY77" s="1282"/>
      <c r="AZ77" s="1282"/>
      <c r="BA77" s="1282"/>
      <c r="BB77" s="1280" t="s">
        <v>614</v>
      </c>
      <c r="BC77" s="1280"/>
      <c r="BD77" s="1280"/>
      <c r="BE77" s="1280"/>
      <c r="BF77" s="1280"/>
      <c r="BG77" s="1280"/>
      <c r="BH77" s="1280"/>
      <c r="BI77" s="1280"/>
      <c r="BJ77" s="1280"/>
      <c r="BK77" s="1280"/>
      <c r="BL77" s="1280"/>
      <c r="BM77" s="1280"/>
      <c r="BN77" s="1280"/>
      <c r="BO77" s="1280"/>
      <c r="BP77" s="1277">
        <v>31.3</v>
      </c>
      <c r="BQ77" s="1277"/>
      <c r="BR77" s="1277"/>
      <c r="BS77" s="1277"/>
      <c r="BT77" s="1277"/>
      <c r="BU77" s="1277"/>
      <c r="BV77" s="1277"/>
      <c r="BW77" s="1277"/>
      <c r="BX77" s="1277">
        <v>25.3</v>
      </c>
      <c r="BY77" s="1277"/>
      <c r="BZ77" s="1277"/>
      <c r="CA77" s="1277"/>
      <c r="CB77" s="1277"/>
      <c r="CC77" s="1277"/>
      <c r="CD77" s="1277"/>
      <c r="CE77" s="1277"/>
      <c r="CF77" s="1277">
        <v>25.5</v>
      </c>
      <c r="CG77" s="1277"/>
      <c r="CH77" s="1277"/>
      <c r="CI77" s="1277"/>
      <c r="CJ77" s="1277"/>
      <c r="CK77" s="1277"/>
      <c r="CL77" s="1277"/>
      <c r="CM77" s="1277"/>
      <c r="CN77" s="1277">
        <v>25.1</v>
      </c>
      <c r="CO77" s="1277"/>
      <c r="CP77" s="1277"/>
      <c r="CQ77" s="1277"/>
      <c r="CR77" s="1277"/>
      <c r="CS77" s="1277"/>
      <c r="CT77" s="1277"/>
      <c r="CU77" s="1277"/>
      <c r="CV77" s="1277">
        <v>11.2</v>
      </c>
      <c r="CW77" s="1277"/>
      <c r="CX77" s="1277"/>
      <c r="CY77" s="1277"/>
      <c r="CZ77" s="1277"/>
      <c r="DA77" s="1277"/>
      <c r="DB77" s="1277"/>
      <c r="DC77" s="1277"/>
    </row>
    <row r="78" spans="2:107" ht="13.2" x14ac:dyDescent="0.2">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619</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6.9</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5.7</v>
      </c>
      <c r="CW79" s="1277"/>
      <c r="CX79" s="1277"/>
      <c r="CY79" s="1277"/>
      <c r="CZ79" s="1277"/>
      <c r="DA79" s="1277"/>
      <c r="DB79" s="1277"/>
      <c r="DC79" s="1277"/>
    </row>
    <row r="80" spans="2:107" ht="13.2" x14ac:dyDescent="0.2">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WJEFIOES3UP1aHEPY2S4Kad+KFQZkIUsJbgjKAvTqKCaTkSTy+0YlVKewSXykw4yzGB1rYitzx27T+oPPXFthw==" saltValue="VZwlrgUa01zejWTAfFl1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jLKbZViDkycvwjJfGwlU6dJG0gP1bzdD6Hogl3vzHmIEo1K4dUrhqrSk14w0RtipDbORzCbB4EPbP9JyFrgyBA==" saltValue="m5AkfaNkUTJGamVrlSQL7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1" sqref="B1"/>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OatFMyGTYIfOej/3DX+HC6yVNu1jOPBceiPYwJIrNUdcWeHDfPOa2hQgWrvHsgp5C6Bme9126KqFm/kSZU/ufw==" saltValue="eewWXnp/LU+iQiKHxF38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262324</v>
      </c>
      <c r="E3" s="153"/>
      <c r="F3" s="154">
        <v>54110</v>
      </c>
      <c r="G3" s="155"/>
      <c r="H3" s="156"/>
    </row>
    <row r="4" spans="1:8" x14ac:dyDescent="0.2">
      <c r="A4" s="157"/>
      <c r="B4" s="158"/>
      <c r="C4" s="159"/>
      <c r="D4" s="160">
        <v>99198</v>
      </c>
      <c r="E4" s="161"/>
      <c r="F4" s="162">
        <v>30620</v>
      </c>
      <c r="G4" s="163"/>
      <c r="H4" s="164"/>
    </row>
    <row r="5" spans="1:8" x14ac:dyDescent="0.2">
      <c r="A5" s="145" t="s">
        <v>560</v>
      </c>
      <c r="B5" s="150"/>
      <c r="C5" s="151"/>
      <c r="D5" s="152">
        <v>223998</v>
      </c>
      <c r="E5" s="153"/>
      <c r="F5" s="154">
        <v>54684</v>
      </c>
      <c r="G5" s="155"/>
      <c r="H5" s="156"/>
    </row>
    <row r="6" spans="1:8" x14ac:dyDescent="0.2">
      <c r="A6" s="157"/>
      <c r="B6" s="158"/>
      <c r="C6" s="159"/>
      <c r="D6" s="160">
        <v>103796</v>
      </c>
      <c r="E6" s="161"/>
      <c r="F6" s="162">
        <v>32829</v>
      </c>
      <c r="G6" s="163"/>
      <c r="H6" s="164"/>
    </row>
    <row r="7" spans="1:8" x14ac:dyDescent="0.2">
      <c r="A7" s="145" t="s">
        <v>561</v>
      </c>
      <c r="B7" s="150"/>
      <c r="C7" s="151"/>
      <c r="D7" s="152">
        <v>142024</v>
      </c>
      <c r="E7" s="153"/>
      <c r="F7" s="154">
        <v>62383</v>
      </c>
      <c r="G7" s="155"/>
      <c r="H7" s="156"/>
    </row>
    <row r="8" spans="1:8" x14ac:dyDescent="0.2">
      <c r="A8" s="157"/>
      <c r="B8" s="158"/>
      <c r="C8" s="159"/>
      <c r="D8" s="160">
        <v>74179</v>
      </c>
      <c r="E8" s="161"/>
      <c r="F8" s="162">
        <v>35325</v>
      </c>
      <c r="G8" s="163"/>
      <c r="H8" s="164"/>
    </row>
    <row r="9" spans="1:8" x14ac:dyDescent="0.2">
      <c r="A9" s="145" t="s">
        <v>562</v>
      </c>
      <c r="B9" s="150"/>
      <c r="C9" s="151"/>
      <c r="D9" s="152">
        <v>134559</v>
      </c>
      <c r="E9" s="153"/>
      <c r="F9" s="154">
        <v>63812</v>
      </c>
      <c r="G9" s="155"/>
      <c r="H9" s="156"/>
    </row>
    <row r="10" spans="1:8" x14ac:dyDescent="0.2">
      <c r="A10" s="157"/>
      <c r="B10" s="158"/>
      <c r="C10" s="159"/>
      <c r="D10" s="160">
        <v>69245</v>
      </c>
      <c r="E10" s="161"/>
      <c r="F10" s="162">
        <v>33848</v>
      </c>
      <c r="G10" s="163"/>
      <c r="H10" s="164"/>
    </row>
    <row r="11" spans="1:8" x14ac:dyDescent="0.2">
      <c r="A11" s="145" t="s">
        <v>563</v>
      </c>
      <c r="B11" s="150"/>
      <c r="C11" s="151"/>
      <c r="D11" s="152">
        <v>92908</v>
      </c>
      <c r="E11" s="153"/>
      <c r="F11" s="154">
        <v>45945</v>
      </c>
      <c r="G11" s="155"/>
      <c r="H11" s="156"/>
    </row>
    <row r="12" spans="1:8" x14ac:dyDescent="0.2">
      <c r="A12" s="157"/>
      <c r="B12" s="158"/>
      <c r="C12" s="165"/>
      <c r="D12" s="160">
        <v>51184</v>
      </c>
      <c r="E12" s="161"/>
      <c r="F12" s="162">
        <v>25180</v>
      </c>
      <c r="G12" s="163"/>
      <c r="H12" s="164"/>
    </row>
    <row r="13" spans="1:8" x14ac:dyDescent="0.2">
      <c r="A13" s="145"/>
      <c r="B13" s="150"/>
      <c r="C13" s="166"/>
      <c r="D13" s="167">
        <v>171163</v>
      </c>
      <c r="E13" s="168"/>
      <c r="F13" s="169">
        <v>56187</v>
      </c>
      <c r="G13" s="170"/>
      <c r="H13" s="156"/>
    </row>
    <row r="14" spans="1:8" x14ac:dyDescent="0.2">
      <c r="A14" s="157"/>
      <c r="B14" s="158"/>
      <c r="C14" s="159"/>
      <c r="D14" s="160">
        <v>79520</v>
      </c>
      <c r="E14" s="161"/>
      <c r="F14" s="162">
        <v>31560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9.9700000000000006</v>
      </c>
      <c r="C19" s="171">
        <f>ROUND(VALUE(SUBSTITUTE(実質収支比率等に係る経年分析!G$48,"▲","-")),2)</f>
        <v>11.2</v>
      </c>
      <c r="D19" s="171">
        <f>ROUND(VALUE(SUBSTITUTE(実質収支比率等に係る経年分析!H$48,"▲","-")),2)</f>
        <v>6.82</v>
      </c>
      <c r="E19" s="171">
        <f>ROUND(VALUE(SUBSTITUTE(実質収支比率等に係る経年分析!I$48,"▲","-")),2)</f>
        <v>8.61</v>
      </c>
      <c r="F19" s="171">
        <f>ROUND(VALUE(SUBSTITUTE(実質収支比率等に係る経年分析!J$48,"▲","-")),2)</f>
        <v>6.33</v>
      </c>
    </row>
    <row r="20" spans="1:11" x14ac:dyDescent="0.2">
      <c r="A20" s="171" t="s">
        <v>55</v>
      </c>
      <c r="B20" s="171">
        <f>ROUND(VALUE(SUBSTITUTE(実質収支比率等に係る経年分析!F$47,"▲","-")),2)</f>
        <v>42.65</v>
      </c>
      <c r="C20" s="171">
        <f>ROUND(VALUE(SUBSTITUTE(実質収支比率等に係る経年分析!G$47,"▲","-")),2)</f>
        <v>39.46</v>
      </c>
      <c r="D20" s="171">
        <f>ROUND(VALUE(SUBSTITUTE(実質収支比率等に係る経年分析!H$47,"▲","-")),2)</f>
        <v>39.08</v>
      </c>
      <c r="E20" s="171">
        <f>ROUND(VALUE(SUBSTITUTE(実質収支比率等に係る経年分析!I$47,"▲","-")),2)</f>
        <v>36.119999999999997</v>
      </c>
      <c r="F20" s="171">
        <f>ROUND(VALUE(SUBSTITUTE(実質収支比率等に係る経年分析!J$47,"▲","-")),2)</f>
        <v>38.97</v>
      </c>
    </row>
    <row r="21" spans="1:11" x14ac:dyDescent="0.2">
      <c r="A21" s="171" t="s">
        <v>56</v>
      </c>
      <c r="B21" s="171">
        <f>IF(ISNUMBER(VALUE(SUBSTITUTE(実質収支比率等に係る経年分析!F$49,"▲","-"))),ROUND(VALUE(SUBSTITUTE(実質収支比率等に係る経年分析!F$49,"▲","-")),2),NA())</f>
        <v>-14.59</v>
      </c>
      <c r="C21" s="171">
        <f>IF(ISNUMBER(VALUE(SUBSTITUTE(実質収支比率等に係る経年分析!G$49,"▲","-"))),ROUND(VALUE(SUBSTITUTE(実質収支比率等に係る経年分析!G$49,"▲","-")),2),NA())</f>
        <v>-2.78</v>
      </c>
      <c r="D21" s="171">
        <f>IF(ISNUMBER(VALUE(SUBSTITUTE(実質収支比率等に係る経年分析!H$49,"▲","-"))),ROUND(VALUE(SUBSTITUTE(実質収支比率等に係る経年分析!H$49,"▲","-")),2),NA())</f>
        <v>-5.72</v>
      </c>
      <c r="E21" s="171">
        <f>IF(ISNUMBER(VALUE(SUBSTITUTE(実質収支比率等に係る経年分析!I$49,"▲","-"))),ROUND(VALUE(SUBSTITUTE(実質収支比率等に係る経年分析!I$49,"▲","-")),2),NA())</f>
        <v>0.16</v>
      </c>
      <c r="F21" s="171">
        <f>IF(ISNUMBER(VALUE(SUBSTITUTE(実質収支比率等に係る経年分析!J$49,"▲","-"))),ROUND(VALUE(SUBSTITUTE(実質収支比率等に係る経年分析!J$49,"▲","-")),2),NA())</f>
        <v>12.44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墓地事業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漁業集落排水事業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特定環境保全公共下水道事業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0.26</v>
      </c>
    </row>
    <row r="32" spans="1:11" x14ac:dyDescent="0.2">
      <c r="A32" s="172" t="str">
        <f>IF(連結実質赤字比率に係る赤字・黒字の構成分析!C$38="",NA(),連結実質赤字比率に係る赤字・黒字の構成分析!C$38)</f>
        <v>国民健康保険事業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2">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0.93</v>
      </c>
    </row>
    <row r="34" spans="1:16" x14ac:dyDescent="0.2">
      <c r="A34" s="172" t="str">
        <f>IF(連結実質赤字比率に係る赤字・黒字の構成分析!C$36="",NA(),連結実質赤字比率に係る赤字・黒字の構成分析!C$36)</f>
        <v>公共下水道事業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4.9800000000000004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2.2999999999999998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9.9499999999999993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6.31</v>
      </c>
    </row>
    <row r="36" spans="1:16" x14ac:dyDescent="0.2">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6.93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8.3000000000000007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8.24</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2760</v>
      </c>
      <c r="E42" s="173"/>
      <c r="F42" s="173"/>
      <c r="G42" s="173">
        <f>'実質公債費比率（分子）の構造'!L$52</f>
        <v>2703</v>
      </c>
      <c r="H42" s="173"/>
      <c r="I42" s="173"/>
      <c r="J42" s="173">
        <f>'実質公債費比率（分子）の構造'!M$52</f>
        <v>2619</v>
      </c>
      <c r="K42" s="173"/>
      <c r="L42" s="173"/>
      <c r="M42" s="173">
        <f>'実質公債費比率（分子）の構造'!N$52</f>
        <v>2794</v>
      </c>
      <c r="N42" s="173"/>
      <c r="O42" s="173"/>
      <c r="P42" s="173">
        <f>'実質公債費比率（分子）の構造'!O$52</f>
        <v>2987</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20</v>
      </c>
      <c r="C44" s="173"/>
      <c r="D44" s="173"/>
      <c r="E44" s="173">
        <f>'実質公債費比率（分子）の構造'!L$50</f>
        <v>19</v>
      </c>
      <c r="F44" s="173"/>
      <c r="G44" s="173"/>
      <c r="H44" s="173">
        <f>'実質公債費比率（分子）の構造'!M$50</f>
        <v>11</v>
      </c>
      <c r="I44" s="173"/>
      <c r="J44" s="173"/>
      <c r="K44" s="173">
        <f>'実質公債費比率（分子）の構造'!N$50</f>
        <v>7</v>
      </c>
      <c r="L44" s="173"/>
      <c r="M44" s="173"/>
      <c r="N44" s="173">
        <f>'実質公債費比率（分子）の構造'!O$50</f>
        <v>6</v>
      </c>
      <c r="O44" s="173"/>
      <c r="P44" s="173"/>
    </row>
    <row r="45" spans="1:16" x14ac:dyDescent="0.2">
      <c r="A45" s="173" t="s">
        <v>66</v>
      </c>
      <c r="B45" s="173">
        <f>'実質公債費比率（分子）の構造'!K$49</f>
        <v>28</v>
      </c>
      <c r="C45" s="173"/>
      <c r="D45" s="173"/>
      <c r="E45" s="173">
        <f>'実質公債費比率（分子）の構造'!L$49</f>
        <v>28</v>
      </c>
      <c r="F45" s="173"/>
      <c r="G45" s="173"/>
      <c r="H45" s="173">
        <f>'実質公債費比率（分子）の構造'!M$49</f>
        <v>20</v>
      </c>
      <c r="I45" s="173"/>
      <c r="J45" s="173"/>
      <c r="K45" s="173">
        <f>'実質公債費比率（分子）の構造'!N$49</f>
        <v>19</v>
      </c>
      <c r="L45" s="173"/>
      <c r="M45" s="173"/>
      <c r="N45" s="173">
        <f>'実質公債費比率（分子）の構造'!O$49</f>
        <v>19</v>
      </c>
      <c r="O45" s="173"/>
      <c r="P45" s="173"/>
    </row>
    <row r="46" spans="1:16" x14ac:dyDescent="0.2">
      <c r="A46" s="173" t="s">
        <v>67</v>
      </c>
      <c r="B46" s="173">
        <f>'実質公債費比率（分子）の構造'!K$48</f>
        <v>842</v>
      </c>
      <c r="C46" s="173"/>
      <c r="D46" s="173"/>
      <c r="E46" s="173">
        <f>'実質公債費比率（分子）の構造'!L$48</f>
        <v>677</v>
      </c>
      <c r="F46" s="173"/>
      <c r="G46" s="173"/>
      <c r="H46" s="173">
        <f>'実質公債費比率（分子）の構造'!M$48</f>
        <v>655</v>
      </c>
      <c r="I46" s="173"/>
      <c r="J46" s="173"/>
      <c r="K46" s="173">
        <f>'実質公債費比率（分子）の構造'!N$48</f>
        <v>732</v>
      </c>
      <c r="L46" s="173"/>
      <c r="M46" s="173"/>
      <c r="N46" s="173">
        <f>'実質公債費比率（分子）の構造'!O$48</f>
        <v>693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3359</v>
      </c>
      <c r="C49" s="173"/>
      <c r="D49" s="173"/>
      <c r="E49" s="173">
        <f>'実質公債費比率（分子）の構造'!L$45</f>
        <v>3221</v>
      </c>
      <c r="F49" s="173"/>
      <c r="G49" s="173"/>
      <c r="H49" s="173">
        <f>'実質公債費比率（分子）の構造'!M$45</f>
        <v>3117</v>
      </c>
      <c r="I49" s="173"/>
      <c r="J49" s="173"/>
      <c r="K49" s="173">
        <f>'実質公債費比率（分子）の構造'!N$45</f>
        <v>3256</v>
      </c>
      <c r="L49" s="173"/>
      <c r="M49" s="173"/>
      <c r="N49" s="173">
        <f>'実質公債費比率（分子）の構造'!O$45</f>
        <v>3627</v>
      </c>
      <c r="O49" s="173"/>
      <c r="P49" s="173"/>
    </row>
    <row r="50" spans="1:16" x14ac:dyDescent="0.2">
      <c r="A50" s="173" t="s">
        <v>71</v>
      </c>
      <c r="B50" s="173" t="e">
        <f>NA()</f>
        <v>#N/A</v>
      </c>
      <c r="C50" s="173">
        <f>IF(ISNUMBER('実質公債費比率（分子）の構造'!K$53),'実質公債費比率（分子）の構造'!K$53,NA())</f>
        <v>1489</v>
      </c>
      <c r="D50" s="173" t="e">
        <f>NA()</f>
        <v>#N/A</v>
      </c>
      <c r="E50" s="173" t="e">
        <f>NA()</f>
        <v>#N/A</v>
      </c>
      <c r="F50" s="173">
        <f>IF(ISNUMBER('実質公債費比率（分子）の構造'!L$53),'実質公債費比率（分子）の構造'!L$53,NA())</f>
        <v>1242</v>
      </c>
      <c r="G50" s="173" t="e">
        <f>NA()</f>
        <v>#N/A</v>
      </c>
      <c r="H50" s="173" t="e">
        <f>NA()</f>
        <v>#N/A</v>
      </c>
      <c r="I50" s="173">
        <f>IF(ISNUMBER('実質公債費比率（分子）の構造'!M$53),'実質公債費比率（分子）の構造'!M$53,NA())</f>
        <v>1184</v>
      </c>
      <c r="J50" s="173" t="e">
        <f>NA()</f>
        <v>#N/A</v>
      </c>
      <c r="K50" s="173" t="e">
        <f>NA()</f>
        <v>#N/A</v>
      </c>
      <c r="L50" s="173">
        <f>IF(ISNUMBER('実質公債費比率（分子）の構造'!N$53),'実質公債費比率（分子）の構造'!N$53,NA())</f>
        <v>1220</v>
      </c>
      <c r="M50" s="173" t="e">
        <f>NA()</f>
        <v>#N/A</v>
      </c>
      <c r="N50" s="173" t="e">
        <f>NA()</f>
        <v>#N/A</v>
      </c>
      <c r="O50" s="173">
        <f>IF(ISNUMBER('実質公債費比率（分子）の構造'!O$53),'実質公債費比率（分子）の構造'!O$53,NA())</f>
        <v>1358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32702</v>
      </c>
      <c r="E56" s="172"/>
      <c r="F56" s="172"/>
      <c r="G56" s="172">
        <f>'将来負担比率（分子）の構造'!J$52</f>
        <v>34853</v>
      </c>
      <c r="H56" s="172"/>
      <c r="I56" s="172"/>
      <c r="J56" s="172">
        <f>'将来負担比率（分子）の構造'!K$52</f>
        <v>35650</v>
      </c>
      <c r="K56" s="172"/>
      <c r="L56" s="172"/>
      <c r="M56" s="172">
        <f>'将来負担比率（分子）の構造'!L$52</f>
        <v>37483</v>
      </c>
      <c r="N56" s="172"/>
      <c r="O56" s="172"/>
      <c r="P56" s="172">
        <f>'将来負担比率（分子）の構造'!M$52</f>
        <v>38767</v>
      </c>
    </row>
    <row r="57" spans="1:16" x14ac:dyDescent="0.2">
      <c r="A57" s="172" t="s">
        <v>42</v>
      </c>
      <c r="B57" s="172"/>
      <c r="C57" s="172"/>
      <c r="D57" s="172">
        <f>'将来負担比率（分子）の構造'!I$51</f>
        <v>2682</v>
      </c>
      <c r="E57" s="172"/>
      <c r="F57" s="172"/>
      <c r="G57" s="172">
        <f>'将来負担比率（分子）の構造'!J$51</f>
        <v>2655</v>
      </c>
      <c r="H57" s="172"/>
      <c r="I57" s="172"/>
      <c r="J57" s="172">
        <f>'将来負担比率（分子）の構造'!K$51</f>
        <v>2612</v>
      </c>
      <c r="K57" s="172"/>
      <c r="L57" s="172"/>
      <c r="M57" s="172">
        <f>'将来負担比率（分子）の構造'!L$51</f>
        <v>2576</v>
      </c>
      <c r="N57" s="172"/>
      <c r="O57" s="172"/>
      <c r="P57" s="172">
        <f>'将来負担比率（分子）の構造'!M$51</f>
        <v>443</v>
      </c>
    </row>
    <row r="58" spans="1:16" x14ac:dyDescent="0.2">
      <c r="A58" s="172" t="s">
        <v>41</v>
      </c>
      <c r="B58" s="172"/>
      <c r="C58" s="172"/>
      <c r="D58" s="172">
        <f>'将来負担比率（分子）の構造'!I$50</f>
        <v>12485</v>
      </c>
      <c r="E58" s="172"/>
      <c r="F58" s="172"/>
      <c r="G58" s="172">
        <f>'将来負担比率（分子）の構造'!J$50</f>
        <v>13709</v>
      </c>
      <c r="H58" s="172"/>
      <c r="I58" s="172"/>
      <c r="J58" s="172">
        <f>'将来負担比率（分子）の構造'!K$50</f>
        <v>14351</v>
      </c>
      <c r="K58" s="172"/>
      <c r="L58" s="172"/>
      <c r="M58" s="172">
        <f>'将来負担比率（分子）の構造'!L$50</f>
        <v>14681</v>
      </c>
      <c r="N58" s="172"/>
      <c r="O58" s="172"/>
      <c r="P58" s="172">
        <f>'将来負担比率（分子）の構造'!M$50</f>
        <v>14029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4862</v>
      </c>
      <c r="C62" s="172"/>
      <c r="D62" s="172"/>
      <c r="E62" s="172">
        <f>'将来負担比率（分子）の構造'!J$45</f>
        <v>4552</v>
      </c>
      <c r="F62" s="172"/>
      <c r="G62" s="172"/>
      <c r="H62" s="172">
        <f>'将来負担比率（分子）の構造'!K$45</f>
        <v>4437</v>
      </c>
      <c r="I62" s="172"/>
      <c r="J62" s="172"/>
      <c r="K62" s="172">
        <f>'将来負担比率（分子）の構造'!L$45</f>
        <v>4261</v>
      </c>
      <c r="L62" s="172"/>
      <c r="M62" s="172"/>
      <c r="N62" s="172">
        <f>'将来負担比率（分子）の構造'!M$45</f>
        <v>4128</v>
      </c>
      <c r="O62" s="172"/>
      <c r="P62" s="172"/>
    </row>
    <row r="63" spans="1:16" x14ac:dyDescent="0.2">
      <c r="A63" s="172" t="s">
        <v>34</v>
      </c>
      <c r="B63" s="172">
        <f>'将来負担比率（分子）の構造'!I$44</f>
        <v>135</v>
      </c>
      <c r="C63" s="172"/>
      <c r="D63" s="172"/>
      <c r="E63" s="172">
        <f>'将来負担比率（分子）の構造'!J$44</f>
        <v>108</v>
      </c>
      <c r="F63" s="172"/>
      <c r="G63" s="172"/>
      <c r="H63" s="172">
        <f>'将来負担比率（分子）の構造'!K$44</f>
        <v>89</v>
      </c>
      <c r="I63" s="172"/>
      <c r="J63" s="172"/>
      <c r="K63" s="172">
        <f>'将来負担比率（分子）の構造'!L$44</f>
        <v>72</v>
      </c>
      <c r="L63" s="172"/>
      <c r="M63" s="172"/>
      <c r="N63" s="172">
        <f>'将来負担比率（分子）の構造'!M$44</f>
        <v>54</v>
      </c>
      <c r="O63" s="172"/>
      <c r="P63" s="172"/>
    </row>
    <row r="64" spans="1:16" x14ac:dyDescent="0.2">
      <c r="A64" s="172" t="s">
        <v>33</v>
      </c>
      <c r="B64" s="172">
        <f>'将来負担比率（分子）の構造'!I$43</f>
        <v>7382</v>
      </c>
      <c r="C64" s="172"/>
      <c r="D64" s="172"/>
      <c r="E64" s="172">
        <f>'将来負担比率（分子）の構造'!J$43</f>
        <v>6825</v>
      </c>
      <c r="F64" s="172"/>
      <c r="G64" s="172"/>
      <c r="H64" s="172">
        <f>'将来負担比率（分子）の構造'!K$43</f>
        <v>6433</v>
      </c>
      <c r="I64" s="172"/>
      <c r="J64" s="172"/>
      <c r="K64" s="172">
        <f>'将来負担比率（分子）の構造'!L$43</f>
        <v>6585</v>
      </c>
      <c r="L64" s="172"/>
      <c r="M64" s="172"/>
      <c r="N64" s="172">
        <f>'将来負担比率（分子）の構造'!M$43</f>
        <v>6074</v>
      </c>
      <c r="O64" s="172"/>
      <c r="P64" s="172"/>
    </row>
    <row r="65" spans="1:16" x14ac:dyDescent="0.2">
      <c r="A65" s="172" t="s">
        <v>32</v>
      </c>
      <c r="B65" s="172">
        <f>'将来負担比率（分子）の構造'!I$42</f>
        <v>55</v>
      </c>
      <c r="C65" s="172"/>
      <c r="D65" s="172"/>
      <c r="E65" s="172">
        <f>'将来負担比率（分子）の構造'!J$42</f>
        <v>37</v>
      </c>
      <c r="F65" s="172"/>
      <c r="G65" s="172"/>
      <c r="H65" s="172">
        <f>'将来負担比率（分子）の構造'!K$42</f>
        <v>27</v>
      </c>
      <c r="I65" s="172"/>
      <c r="J65" s="172"/>
      <c r="K65" s="172">
        <f>'将来負担比率（分子）の構造'!L$42</f>
        <v>20</v>
      </c>
      <c r="L65" s="172"/>
      <c r="M65" s="172"/>
      <c r="N65" s="172">
        <f>'将来負担比率（分子）の構造'!M$42</f>
        <v>15</v>
      </c>
      <c r="O65" s="172"/>
      <c r="P65" s="172"/>
    </row>
    <row r="66" spans="1:16" x14ac:dyDescent="0.2">
      <c r="A66" s="172" t="s">
        <v>31</v>
      </c>
      <c r="B66" s="172">
        <f>'将来負担比率（分子）の構造'!I$41</f>
        <v>39414</v>
      </c>
      <c r="C66" s="172"/>
      <c r="D66" s="172"/>
      <c r="E66" s="172">
        <f>'将来負担比率（分子）の構造'!J$41</f>
        <v>42397</v>
      </c>
      <c r="F66" s="172"/>
      <c r="G66" s="172"/>
      <c r="H66" s="172">
        <f>'将来負担比率（分子）の構造'!K$41</f>
        <v>45106</v>
      </c>
      <c r="I66" s="172"/>
      <c r="J66" s="172"/>
      <c r="K66" s="172">
        <f>'将来負担比率（分子）の構造'!L$41</f>
        <v>46961</v>
      </c>
      <c r="L66" s="172"/>
      <c r="M66" s="172"/>
      <c r="N66" s="172">
        <f>'将来負担比率（分子）の構造'!M$41</f>
        <v>45367</v>
      </c>
      <c r="O66" s="172"/>
      <c r="P66" s="172"/>
    </row>
    <row r="67" spans="1:16" x14ac:dyDescent="0.2">
      <c r="A67" s="172" t="s">
        <v>75</v>
      </c>
      <c r="B67" s="172" t="e">
        <f>NA()</f>
        <v>#N/A</v>
      </c>
      <c r="C67" s="172">
        <f>IF(ISNUMBER('将来負担比率（分子）の構造'!I$53), IF('将来負担比率（分子）の構造'!I$53 &lt; 0, 0, '将来負担比率（分子）の構造'!I$53), NA())</f>
        <v>3979</v>
      </c>
      <c r="D67" s="172" t="e">
        <f>NA()</f>
        <v>#N/A</v>
      </c>
      <c r="E67" s="172" t="e">
        <f>NA()</f>
        <v>#N/A</v>
      </c>
      <c r="F67" s="172">
        <f>IF(ISNUMBER('将来負担比率（分子）の構造'!J$53), IF('将来負担比率（分子）の構造'!J$53 &lt; 0, 0, '将来負担比率（分子）の構造'!J$53), NA())</f>
        <v>2703</v>
      </c>
      <c r="G67" s="172" t="e">
        <f>NA()</f>
        <v>#N/A</v>
      </c>
      <c r="H67" s="172" t="e">
        <f>NA()</f>
        <v>#N/A</v>
      </c>
      <c r="I67" s="172">
        <f>IF(ISNUMBER('将来負担比率（分子）の構造'!K$53), IF('将来負担比率（分子）の構造'!K$53 &lt; 0, 0, '将来負担比率（分子）の構造'!K$53), NA())</f>
        <v>3480</v>
      </c>
      <c r="J67" s="172" t="e">
        <f>NA()</f>
        <v>#N/A</v>
      </c>
      <c r="K67" s="172" t="e">
        <f>NA()</f>
        <v>#N/A</v>
      </c>
      <c r="L67" s="172">
        <f>IF(ISNUMBER('将来負担比率（分子）の構造'!L$53), IF('将来負担比率（分子）の構造'!L$53 &lt; 0, 0, '将来負担比率（分子）の構造'!L$53), NA())</f>
        <v>3159</v>
      </c>
      <c r="M67" s="172" t="e">
        <f>NA()</f>
        <v>#N/A</v>
      </c>
      <c r="N67" s="172" t="e">
        <f>NA()</f>
        <v>#N/A</v>
      </c>
      <c r="O67" s="172">
        <f>IF(ISNUMBER('将来負担比率（分子）の構造'!M$53), IF('将来負担比率（分子）の構造'!M$53 &lt; 0, 0, '将来負担比率（分子）の構造'!M$53), NA())</f>
        <v>2399</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6670</v>
      </c>
      <c r="C72" s="176">
        <f>基金残高に係る経年分析!G55</f>
        <v>6349</v>
      </c>
      <c r="D72" s="176">
        <f>基金残高に係る経年分析!H55</f>
        <v>7114</v>
      </c>
    </row>
    <row r="73" spans="1:16" x14ac:dyDescent="0.2">
      <c r="A73" s="175" t="s">
        <v>78</v>
      </c>
      <c r="B73" s="176">
        <f>基金残高に係る経年分析!F56</f>
        <v>3854</v>
      </c>
      <c r="C73" s="176">
        <f>基金残高に係る経年分析!G56</f>
        <v>4509</v>
      </c>
      <c r="D73" s="176">
        <f>基金残高に係る経年分析!H56</f>
        <v>3361</v>
      </c>
    </row>
    <row r="74" spans="1:16" x14ac:dyDescent="0.2">
      <c r="A74" s="175" t="s">
        <v>79</v>
      </c>
      <c r="B74" s="176">
        <f>基金残高に係る経年分析!F57</f>
        <v>8504</v>
      </c>
      <c r="C74" s="176">
        <f>基金残高に係る経年分析!G57</f>
        <v>5009</v>
      </c>
      <c r="D74" s="176">
        <f>基金残高に係る経年分析!H57</f>
        <v>4540</v>
      </c>
    </row>
  </sheetData>
  <sheetProtection algorithmName="SHA-512" hashValue="Nyx++YQ0avtCgayLeyHeWcKWxjtEWLEZYsAoRRgdqV/7sv/AonUt08ewkq6buwGN0LBSr02ln+ZJ4Ji8n+s5Cg==" saltValue="il0JWbH72FnKU+9NlGco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2">
      <c r="B5" s="652" t="s">
        <v>226</v>
      </c>
      <c r="C5" s="653"/>
      <c r="D5" s="653"/>
      <c r="E5" s="653"/>
      <c r="F5" s="653"/>
      <c r="G5" s="653"/>
      <c r="H5" s="653"/>
      <c r="I5" s="653"/>
      <c r="J5" s="653"/>
      <c r="K5" s="653"/>
      <c r="L5" s="653"/>
      <c r="M5" s="653"/>
      <c r="N5" s="653"/>
      <c r="O5" s="653"/>
      <c r="P5" s="653"/>
      <c r="Q5" s="654"/>
      <c r="R5" s="655">
        <v>5786553</v>
      </c>
      <c r="S5" s="656"/>
      <c r="T5" s="656"/>
      <c r="U5" s="656"/>
      <c r="V5" s="656"/>
      <c r="W5" s="656"/>
      <c r="X5" s="656"/>
      <c r="Y5" s="657"/>
      <c r="Z5" s="658">
        <v>14.3</v>
      </c>
      <c r="AA5" s="658"/>
      <c r="AB5" s="658"/>
      <c r="AC5" s="658"/>
      <c r="AD5" s="659">
        <v>5786553</v>
      </c>
      <c r="AE5" s="659"/>
      <c r="AF5" s="659"/>
      <c r="AG5" s="659"/>
      <c r="AH5" s="659"/>
      <c r="AI5" s="659"/>
      <c r="AJ5" s="659"/>
      <c r="AK5" s="659"/>
      <c r="AL5" s="660">
        <v>32</v>
      </c>
      <c r="AM5" s="661"/>
      <c r="AN5" s="661"/>
      <c r="AO5" s="662"/>
      <c r="AP5" s="652" t="s">
        <v>227</v>
      </c>
      <c r="AQ5" s="653"/>
      <c r="AR5" s="653"/>
      <c r="AS5" s="653"/>
      <c r="AT5" s="653"/>
      <c r="AU5" s="653"/>
      <c r="AV5" s="653"/>
      <c r="AW5" s="653"/>
      <c r="AX5" s="653"/>
      <c r="AY5" s="653"/>
      <c r="AZ5" s="653"/>
      <c r="BA5" s="653"/>
      <c r="BB5" s="653"/>
      <c r="BC5" s="653"/>
      <c r="BD5" s="653"/>
      <c r="BE5" s="653"/>
      <c r="BF5" s="654"/>
      <c r="BG5" s="666">
        <v>5785810</v>
      </c>
      <c r="BH5" s="667"/>
      <c r="BI5" s="667"/>
      <c r="BJ5" s="667"/>
      <c r="BK5" s="667"/>
      <c r="BL5" s="667"/>
      <c r="BM5" s="667"/>
      <c r="BN5" s="668"/>
      <c r="BO5" s="669">
        <v>100</v>
      </c>
      <c r="BP5" s="669"/>
      <c r="BQ5" s="669"/>
      <c r="BR5" s="669"/>
      <c r="BS5" s="670">
        <v>308359</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2">
      <c r="B6" s="663" t="s">
        <v>231</v>
      </c>
      <c r="C6" s="664"/>
      <c r="D6" s="664"/>
      <c r="E6" s="664"/>
      <c r="F6" s="664"/>
      <c r="G6" s="664"/>
      <c r="H6" s="664"/>
      <c r="I6" s="664"/>
      <c r="J6" s="664"/>
      <c r="K6" s="664"/>
      <c r="L6" s="664"/>
      <c r="M6" s="664"/>
      <c r="N6" s="664"/>
      <c r="O6" s="664"/>
      <c r="P6" s="664"/>
      <c r="Q6" s="665"/>
      <c r="R6" s="666">
        <v>336849</v>
      </c>
      <c r="S6" s="667"/>
      <c r="T6" s="667"/>
      <c r="U6" s="667"/>
      <c r="V6" s="667"/>
      <c r="W6" s="667"/>
      <c r="X6" s="667"/>
      <c r="Y6" s="668"/>
      <c r="Z6" s="669">
        <v>0.8</v>
      </c>
      <c r="AA6" s="669"/>
      <c r="AB6" s="669"/>
      <c r="AC6" s="669"/>
      <c r="AD6" s="670">
        <v>336849</v>
      </c>
      <c r="AE6" s="670"/>
      <c r="AF6" s="670"/>
      <c r="AG6" s="670"/>
      <c r="AH6" s="670"/>
      <c r="AI6" s="670"/>
      <c r="AJ6" s="670"/>
      <c r="AK6" s="670"/>
      <c r="AL6" s="671">
        <v>1.9</v>
      </c>
      <c r="AM6" s="672"/>
      <c r="AN6" s="672"/>
      <c r="AO6" s="673"/>
      <c r="AP6" s="663" t="s">
        <v>232</v>
      </c>
      <c r="AQ6" s="664"/>
      <c r="AR6" s="664"/>
      <c r="AS6" s="664"/>
      <c r="AT6" s="664"/>
      <c r="AU6" s="664"/>
      <c r="AV6" s="664"/>
      <c r="AW6" s="664"/>
      <c r="AX6" s="664"/>
      <c r="AY6" s="664"/>
      <c r="AZ6" s="664"/>
      <c r="BA6" s="664"/>
      <c r="BB6" s="664"/>
      <c r="BC6" s="664"/>
      <c r="BD6" s="664"/>
      <c r="BE6" s="664"/>
      <c r="BF6" s="665"/>
      <c r="BG6" s="666">
        <v>5785810</v>
      </c>
      <c r="BH6" s="667"/>
      <c r="BI6" s="667"/>
      <c r="BJ6" s="667"/>
      <c r="BK6" s="667"/>
      <c r="BL6" s="667"/>
      <c r="BM6" s="667"/>
      <c r="BN6" s="668"/>
      <c r="BO6" s="669">
        <v>100</v>
      </c>
      <c r="BP6" s="669"/>
      <c r="BQ6" s="669"/>
      <c r="BR6" s="669"/>
      <c r="BS6" s="670">
        <v>308359</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213822</v>
      </c>
      <c r="CS6" s="667"/>
      <c r="CT6" s="667"/>
      <c r="CU6" s="667"/>
      <c r="CV6" s="667"/>
      <c r="CW6" s="667"/>
      <c r="CX6" s="667"/>
      <c r="CY6" s="668"/>
      <c r="CZ6" s="660">
        <v>0.5</v>
      </c>
      <c r="DA6" s="661"/>
      <c r="DB6" s="661"/>
      <c r="DC6" s="680"/>
      <c r="DD6" s="675" t="s">
        <v>128</v>
      </c>
      <c r="DE6" s="667"/>
      <c r="DF6" s="667"/>
      <c r="DG6" s="667"/>
      <c r="DH6" s="667"/>
      <c r="DI6" s="667"/>
      <c r="DJ6" s="667"/>
      <c r="DK6" s="667"/>
      <c r="DL6" s="667"/>
      <c r="DM6" s="667"/>
      <c r="DN6" s="667"/>
      <c r="DO6" s="667"/>
      <c r="DP6" s="668"/>
      <c r="DQ6" s="675">
        <v>210656</v>
      </c>
      <c r="DR6" s="667"/>
      <c r="DS6" s="667"/>
      <c r="DT6" s="667"/>
      <c r="DU6" s="667"/>
      <c r="DV6" s="667"/>
      <c r="DW6" s="667"/>
      <c r="DX6" s="667"/>
      <c r="DY6" s="667"/>
      <c r="DZ6" s="667"/>
      <c r="EA6" s="667"/>
      <c r="EB6" s="667"/>
      <c r="EC6" s="676"/>
    </row>
    <row r="7" spans="2:143" ht="11.25" customHeight="1" x14ac:dyDescent="0.2">
      <c r="B7" s="663" t="s">
        <v>234</v>
      </c>
      <c r="C7" s="664"/>
      <c r="D7" s="664"/>
      <c r="E7" s="664"/>
      <c r="F7" s="664"/>
      <c r="G7" s="664"/>
      <c r="H7" s="664"/>
      <c r="I7" s="664"/>
      <c r="J7" s="664"/>
      <c r="K7" s="664"/>
      <c r="L7" s="664"/>
      <c r="M7" s="664"/>
      <c r="N7" s="664"/>
      <c r="O7" s="664"/>
      <c r="P7" s="664"/>
      <c r="Q7" s="665"/>
      <c r="R7" s="666">
        <v>3113</v>
      </c>
      <c r="S7" s="667"/>
      <c r="T7" s="667"/>
      <c r="U7" s="667"/>
      <c r="V7" s="667"/>
      <c r="W7" s="667"/>
      <c r="X7" s="667"/>
      <c r="Y7" s="668"/>
      <c r="Z7" s="669">
        <v>0</v>
      </c>
      <c r="AA7" s="669"/>
      <c r="AB7" s="669"/>
      <c r="AC7" s="669"/>
      <c r="AD7" s="670">
        <v>3113</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2452730</v>
      </c>
      <c r="BH7" s="667"/>
      <c r="BI7" s="667"/>
      <c r="BJ7" s="667"/>
      <c r="BK7" s="667"/>
      <c r="BL7" s="667"/>
      <c r="BM7" s="667"/>
      <c r="BN7" s="668"/>
      <c r="BO7" s="669">
        <v>42.4</v>
      </c>
      <c r="BP7" s="669"/>
      <c r="BQ7" s="669"/>
      <c r="BR7" s="669"/>
      <c r="BS7" s="670">
        <v>127694</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6416388</v>
      </c>
      <c r="CS7" s="667"/>
      <c r="CT7" s="667"/>
      <c r="CU7" s="667"/>
      <c r="CV7" s="667"/>
      <c r="CW7" s="667"/>
      <c r="CX7" s="667"/>
      <c r="CY7" s="668"/>
      <c r="CZ7" s="669">
        <v>16.5</v>
      </c>
      <c r="DA7" s="669"/>
      <c r="DB7" s="669"/>
      <c r="DC7" s="669"/>
      <c r="DD7" s="675">
        <v>445502</v>
      </c>
      <c r="DE7" s="667"/>
      <c r="DF7" s="667"/>
      <c r="DG7" s="667"/>
      <c r="DH7" s="667"/>
      <c r="DI7" s="667"/>
      <c r="DJ7" s="667"/>
      <c r="DK7" s="667"/>
      <c r="DL7" s="667"/>
      <c r="DM7" s="667"/>
      <c r="DN7" s="667"/>
      <c r="DO7" s="667"/>
      <c r="DP7" s="668"/>
      <c r="DQ7" s="675">
        <v>5073254</v>
      </c>
      <c r="DR7" s="667"/>
      <c r="DS7" s="667"/>
      <c r="DT7" s="667"/>
      <c r="DU7" s="667"/>
      <c r="DV7" s="667"/>
      <c r="DW7" s="667"/>
      <c r="DX7" s="667"/>
      <c r="DY7" s="667"/>
      <c r="DZ7" s="667"/>
      <c r="EA7" s="667"/>
      <c r="EB7" s="667"/>
      <c r="EC7" s="676"/>
    </row>
    <row r="8" spans="2:143" ht="11.25" customHeight="1" x14ac:dyDescent="0.2">
      <c r="B8" s="663" t="s">
        <v>237</v>
      </c>
      <c r="C8" s="664"/>
      <c r="D8" s="664"/>
      <c r="E8" s="664"/>
      <c r="F8" s="664"/>
      <c r="G8" s="664"/>
      <c r="H8" s="664"/>
      <c r="I8" s="664"/>
      <c r="J8" s="664"/>
      <c r="K8" s="664"/>
      <c r="L8" s="664"/>
      <c r="M8" s="664"/>
      <c r="N8" s="664"/>
      <c r="O8" s="664"/>
      <c r="P8" s="664"/>
      <c r="Q8" s="665"/>
      <c r="R8" s="666">
        <v>15367</v>
      </c>
      <c r="S8" s="667"/>
      <c r="T8" s="667"/>
      <c r="U8" s="667"/>
      <c r="V8" s="667"/>
      <c r="W8" s="667"/>
      <c r="X8" s="667"/>
      <c r="Y8" s="668"/>
      <c r="Z8" s="669">
        <v>0</v>
      </c>
      <c r="AA8" s="669"/>
      <c r="AB8" s="669"/>
      <c r="AC8" s="669"/>
      <c r="AD8" s="670">
        <v>15367</v>
      </c>
      <c r="AE8" s="670"/>
      <c r="AF8" s="670"/>
      <c r="AG8" s="670"/>
      <c r="AH8" s="670"/>
      <c r="AI8" s="670"/>
      <c r="AJ8" s="670"/>
      <c r="AK8" s="670"/>
      <c r="AL8" s="671">
        <v>0.1</v>
      </c>
      <c r="AM8" s="672"/>
      <c r="AN8" s="672"/>
      <c r="AO8" s="673"/>
      <c r="AP8" s="663" t="s">
        <v>238</v>
      </c>
      <c r="AQ8" s="664"/>
      <c r="AR8" s="664"/>
      <c r="AS8" s="664"/>
      <c r="AT8" s="664"/>
      <c r="AU8" s="664"/>
      <c r="AV8" s="664"/>
      <c r="AW8" s="664"/>
      <c r="AX8" s="664"/>
      <c r="AY8" s="664"/>
      <c r="AZ8" s="664"/>
      <c r="BA8" s="664"/>
      <c r="BB8" s="664"/>
      <c r="BC8" s="664"/>
      <c r="BD8" s="664"/>
      <c r="BE8" s="664"/>
      <c r="BF8" s="665"/>
      <c r="BG8" s="666">
        <v>84595</v>
      </c>
      <c r="BH8" s="667"/>
      <c r="BI8" s="667"/>
      <c r="BJ8" s="667"/>
      <c r="BK8" s="667"/>
      <c r="BL8" s="667"/>
      <c r="BM8" s="667"/>
      <c r="BN8" s="668"/>
      <c r="BO8" s="669">
        <v>1.5</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11175953</v>
      </c>
      <c r="CS8" s="667"/>
      <c r="CT8" s="667"/>
      <c r="CU8" s="667"/>
      <c r="CV8" s="667"/>
      <c r="CW8" s="667"/>
      <c r="CX8" s="667"/>
      <c r="CY8" s="668"/>
      <c r="CZ8" s="669">
        <v>28.7</v>
      </c>
      <c r="DA8" s="669"/>
      <c r="DB8" s="669"/>
      <c r="DC8" s="669"/>
      <c r="DD8" s="675">
        <v>533803</v>
      </c>
      <c r="DE8" s="667"/>
      <c r="DF8" s="667"/>
      <c r="DG8" s="667"/>
      <c r="DH8" s="667"/>
      <c r="DI8" s="667"/>
      <c r="DJ8" s="667"/>
      <c r="DK8" s="667"/>
      <c r="DL8" s="667"/>
      <c r="DM8" s="667"/>
      <c r="DN8" s="667"/>
      <c r="DO8" s="667"/>
      <c r="DP8" s="668"/>
      <c r="DQ8" s="675">
        <v>4780765</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17792</v>
      </c>
      <c r="S9" s="667"/>
      <c r="T9" s="667"/>
      <c r="U9" s="667"/>
      <c r="V9" s="667"/>
      <c r="W9" s="667"/>
      <c r="X9" s="667"/>
      <c r="Y9" s="668"/>
      <c r="Z9" s="669">
        <v>0</v>
      </c>
      <c r="AA9" s="669"/>
      <c r="AB9" s="669"/>
      <c r="AC9" s="669"/>
      <c r="AD9" s="670">
        <v>17792</v>
      </c>
      <c r="AE9" s="670"/>
      <c r="AF9" s="670"/>
      <c r="AG9" s="670"/>
      <c r="AH9" s="670"/>
      <c r="AI9" s="670"/>
      <c r="AJ9" s="670"/>
      <c r="AK9" s="670"/>
      <c r="AL9" s="671">
        <v>0.1</v>
      </c>
      <c r="AM9" s="672"/>
      <c r="AN9" s="672"/>
      <c r="AO9" s="673"/>
      <c r="AP9" s="663" t="s">
        <v>242</v>
      </c>
      <c r="AQ9" s="664"/>
      <c r="AR9" s="664"/>
      <c r="AS9" s="664"/>
      <c r="AT9" s="664"/>
      <c r="AU9" s="664"/>
      <c r="AV9" s="664"/>
      <c r="AW9" s="664"/>
      <c r="AX9" s="664"/>
      <c r="AY9" s="664"/>
      <c r="AZ9" s="664"/>
      <c r="BA9" s="664"/>
      <c r="BB9" s="664"/>
      <c r="BC9" s="664"/>
      <c r="BD9" s="664"/>
      <c r="BE9" s="664"/>
      <c r="BF9" s="665"/>
      <c r="BG9" s="666">
        <v>1831176</v>
      </c>
      <c r="BH9" s="667"/>
      <c r="BI9" s="667"/>
      <c r="BJ9" s="667"/>
      <c r="BK9" s="667"/>
      <c r="BL9" s="667"/>
      <c r="BM9" s="667"/>
      <c r="BN9" s="668"/>
      <c r="BO9" s="669">
        <v>31.6</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2453791</v>
      </c>
      <c r="CS9" s="667"/>
      <c r="CT9" s="667"/>
      <c r="CU9" s="667"/>
      <c r="CV9" s="667"/>
      <c r="CW9" s="667"/>
      <c r="CX9" s="667"/>
      <c r="CY9" s="668"/>
      <c r="CZ9" s="669">
        <v>6.3</v>
      </c>
      <c r="DA9" s="669"/>
      <c r="DB9" s="669"/>
      <c r="DC9" s="669"/>
      <c r="DD9" s="675">
        <v>28374</v>
      </c>
      <c r="DE9" s="667"/>
      <c r="DF9" s="667"/>
      <c r="DG9" s="667"/>
      <c r="DH9" s="667"/>
      <c r="DI9" s="667"/>
      <c r="DJ9" s="667"/>
      <c r="DK9" s="667"/>
      <c r="DL9" s="667"/>
      <c r="DM9" s="667"/>
      <c r="DN9" s="667"/>
      <c r="DO9" s="667"/>
      <c r="DP9" s="668"/>
      <c r="DQ9" s="675">
        <v>1745002</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179279</v>
      </c>
      <c r="BH10" s="667"/>
      <c r="BI10" s="667"/>
      <c r="BJ10" s="667"/>
      <c r="BK10" s="667"/>
      <c r="BL10" s="667"/>
      <c r="BM10" s="667"/>
      <c r="BN10" s="668"/>
      <c r="BO10" s="669">
        <v>3.1</v>
      </c>
      <c r="BP10" s="669"/>
      <c r="BQ10" s="669"/>
      <c r="BR10" s="669"/>
      <c r="BS10" s="670">
        <v>26872</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55073</v>
      </c>
      <c r="CS10" s="667"/>
      <c r="CT10" s="667"/>
      <c r="CU10" s="667"/>
      <c r="CV10" s="667"/>
      <c r="CW10" s="667"/>
      <c r="CX10" s="667"/>
      <c r="CY10" s="668"/>
      <c r="CZ10" s="669">
        <v>0.1</v>
      </c>
      <c r="DA10" s="669"/>
      <c r="DB10" s="669"/>
      <c r="DC10" s="669"/>
      <c r="DD10" s="675">
        <v>990</v>
      </c>
      <c r="DE10" s="667"/>
      <c r="DF10" s="667"/>
      <c r="DG10" s="667"/>
      <c r="DH10" s="667"/>
      <c r="DI10" s="667"/>
      <c r="DJ10" s="667"/>
      <c r="DK10" s="667"/>
      <c r="DL10" s="667"/>
      <c r="DM10" s="667"/>
      <c r="DN10" s="667"/>
      <c r="DO10" s="667"/>
      <c r="DP10" s="668"/>
      <c r="DQ10" s="675">
        <v>30650</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1295992</v>
      </c>
      <c r="S11" s="667"/>
      <c r="T11" s="667"/>
      <c r="U11" s="667"/>
      <c r="V11" s="667"/>
      <c r="W11" s="667"/>
      <c r="X11" s="667"/>
      <c r="Y11" s="668"/>
      <c r="Z11" s="671">
        <v>3.2</v>
      </c>
      <c r="AA11" s="672"/>
      <c r="AB11" s="672"/>
      <c r="AC11" s="684"/>
      <c r="AD11" s="675">
        <v>1295992</v>
      </c>
      <c r="AE11" s="667"/>
      <c r="AF11" s="667"/>
      <c r="AG11" s="667"/>
      <c r="AH11" s="667"/>
      <c r="AI11" s="667"/>
      <c r="AJ11" s="667"/>
      <c r="AK11" s="668"/>
      <c r="AL11" s="671">
        <v>7.2</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357680</v>
      </c>
      <c r="BH11" s="667"/>
      <c r="BI11" s="667"/>
      <c r="BJ11" s="667"/>
      <c r="BK11" s="667"/>
      <c r="BL11" s="667"/>
      <c r="BM11" s="667"/>
      <c r="BN11" s="668"/>
      <c r="BO11" s="669">
        <v>6.2</v>
      </c>
      <c r="BP11" s="669"/>
      <c r="BQ11" s="669"/>
      <c r="BR11" s="669"/>
      <c r="BS11" s="670">
        <v>100822</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1239655</v>
      </c>
      <c r="CS11" s="667"/>
      <c r="CT11" s="667"/>
      <c r="CU11" s="667"/>
      <c r="CV11" s="667"/>
      <c r="CW11" s="667"/>
      <c r="CX11" s="667"/>
      <c r="CY11" s="668"/>
      <c r="CZ11" s="669">
        <v>3.2</v>
      </c>
      <c r="DA11" s="669"/>
      <c r="DB11" s="669"/>
      <c r="DC11" s="669"/>
      <c r="DD11" s="675">
        <v>618459</v>
      </c>
      <c r="DE11" s="667"/>
      <c r="DF11" s="667"/>
      <c r="DG11" s="667"/>
      <c r="DH11" s="667"/>
      <c r="DI11" s="667"/>
      <c r="DJ11" s="667"/>
      <c r="DK11" s="667"/>
      <c r="DL11" s="667"/>
      <c r="DM11" s="667"/>
      <c r="DN11" s="667"/>
      <c r="DO11" s="667"/>
      <c r="DP11" s="668"/>
      <c r="DQ11" s="675">
        <v>576318</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10500</v>
      </c>
      <c r="S12" s="667"/>
      <c r="T12" s="667"/>
      <c r="U12" s="667"/>
      <c r="V12" s="667"/>
      <c r="W12" s="667"/>
      <c r="X12" s="667"/>
      <c r="Y12" s="668"/>
      <c r="Z12" s="669">
        <v>0</v>
      </c>
      <c r="AA12" s="669"/>
      <c r="AB12" s="669"/>
      <c r="AC12" s="669"/>
      <c r="AD12" s="670">
        <v>10500</v>
      </c>
      <c r="AE12" s="670"/>
      <c r="AF12" s="670"/>
      <c r="AG12" s="670"/>
      <c r="AH12" s="670"/>
      <c r="AI12" s="670"/>
      <c r="AJ12" s="670"/>
      <c r="AK12" s="670"/>
      <c r="AL12" s="671">
        <v>0.1</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2775831</v>
      </c>
      <c r="BH12" s="667"/>
      <c r="BI12" s="667"/>
      <c r="BJ12" s="667"/>
      <c r="BK12" s="667"/>
      <c r="BL12" s="667"/>
      <c r="BM12" s="667"/>
      <c r="BN12" s="668"/>
      <c r="BO12" s="669">
        <v>48</v>
      </c>
      <c r="BP12" s="669"/>
      <c r="BQ12" s="669"/>
      <c r="BR12" s="669"/>
      <c r="BS12" s="670">
        <v>180665</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1825183</v>
      </c>
      <c r="CS12" s="667"/>
      <c r="CT12" s="667"/>
      <c r="CU12" s="667"/>
      <c r="CV12" s="667"/>
      <c r="CW12" s="667"/>
      <c r="CX12" s="667"/>
      <c r="CY12" s="668"/>
      <c r="CZ12" s="669">
        <v>4.7</v>
      </c>
      <c r="DA12" s="669"/>
      <c r="DB12" s="669"/>
      <c r="DC12" s="669"/>
      <c r="DD12" s="675">
        <v>453573</v>
      </c>
      <c r="DE12" s="667"/>
      <c r="DF12" s="667"/>
      <c r="DG12" s="667"/>
      <c r="DH12" s="667"/>
      <c r="DI12" s="667"/>
      <c r="DJ12" s="667"/>
      <c r="DK12" s="667"/>
      <c r="DL12" s="667"/>
      <c r="DM12" s="667"/>
      <c r="DN12" s="667"/>
      <c r="DO12" s="667"/>
      <c r="DP12" s="668"/>
      <c r="DQ12" s="675">
        <v>1068438</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2717418</v>
      </c>
      <c r="BH13" s="667"/>
      <c r="BI13" s="667"/>
      <c r="BJ13" s="667"/>
      <c r="BK13" s="667"/>
      <c r="BL13" s="667"/>
      <c r="BM13" s="667"/>
      <c r="BN13" s="668"/>
      <c r="BO13" s="669">
        <v>47</v>
      </c>
      <c r="BP13" s="669"/>
      <c r="BQ13" s="669"/>
      <c r="BR13" s="669"/>
      <c r="BS13" s="670">
        <v>180665</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3400064</v>
      </c>
      <c r="CS13" s="667"/>
      <c r="CT13" s="667"/>
      <c r="CU13" s="667"/>
      <c r="CV13" s="667"/>
      <c r="CW13" s="667"/>
      <c r="CX13" s="667"/>
      <c r="CY13" s="668"/>
      <c r="CZ13" s="669">
        <v>8.6999999999999993</v>
      </c>
      <c r="DA13" s="669"/>
      <c r="DB13" s="669"/>
      <c r="DC13" s="669"/>
      <c r="DD13" s="675">
        <v>1888129</v>
      </c>
      <c r="DE13" s="667"/>
      <c r="DF13" s="667"/>
      <c r="DG13" s="667"/>
      <c r="DH13" s="667"/>
      <c r="DI13" s="667"/>
      <c r="DJ13" s="667"/>
      <c r="DK13" s="667"/>
      <c r="DL13" s="667"/>
      <c r="DM13" s="667"/>
      <c r="DN13" s="667"/>
      <c r="DO13" s="667"/>
      <c r="DP13" s="668"/>
      <c r="DQ13" s="675">
        <v>1481517</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v>47</v>
      </c>
      <c r="S14" s="667"/>
      <c r="T14" s="667"/>
      <c r="U14" s="667"/>
      <c r="V14" s="667"/>
      <c r="W14" s="667"/>
      <c r="X14" s="667"/>
      <c r="Y14" s="668"/>
      <c r="Z14" s="669">
        <v>0</v>
      </c>
      <c r="AA14" s="669"/>
      <c r="AB14" s="669"/>
      <c r="AC14" s="669"/>
      <c r="AD14" s="670">
        <v>47</v>
      </c>
      <c r="AE14" s="670"/>
      <c r="AF14" s="670"/>
      <c r="AG14" s="670"/>
      <c r="AH14" s="670"/>
      <c r="AI14" s="670"/>
      <c r="AJ14" s="670"/>
      <c r="AK14" s="670"/>
      <c r="AL14" s="671">
        <v>0</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169026</v>
      </c>
      <c r="BH14" s="667"/>
      <c r="BI14" s="667"/>
      <c r="BJ14" s="667"/>
      <c r="BK14" s="667"/>
      <c r="BL14" s="667"/>
      <c r="BM14" s="667"/>
      <c r="BN14" s="668"/>
      <c r="BO14" s="669">
        <v>2.9</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1646154</v>
      </c>
      <c r="CS14" s="667"/>
      <c r="CT14" s="667"/>
      <c r="CU14" s="667"/>
      <c r="CV14" s="667"/>
      <c r="CW14" s="667"/>
      <c r="CX14" s="667"/>
      <c r="CY14" s="668"/>
      <c r="CZ14" s="669">
        <v>4.2</v>
      </c>
      <c r="DA14" s="669"/>
      <c r="DB14" s="669"/>
      <c r="DC14" s="669"/>
      <c r="DD14" s="675">
        <v>166872</v>
      </c>
      <c r="DE14" s="667"/>
      <c r="DF14" s="667"/>
      <c r="DG14" s="667"/>
      <c r="DH14" s="667"/>
      <c r="DI14" s="667"/>
      <c r="DJ14" s="667"/>
      <c r="DK14" s="667"/>
      <c r="DL14" s="667"/>
      <c r="DM14" s="667"/>
      <c r="DN14" s="667"/>
      <c r="DO14" s="667"/>
      <c r="DP14" s="668"/>
      <c r="DQ14" s="675">
        <v>1352110</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388223</v>
      </c>
      <c r="BH15" s="667"/>
      <c r="BI15" s="667"/>
      <c r="BJ15" s="667"/>
      <c r="BK15" s="667"/>
      <c r="BL15" s="667"/>
      <c r="BM15" s="667"/>
      <c r="BN15" s="668"/>
      <c r="BO15" s="669">
        <v>6.7</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2806318</v>
      </c>
      <c r="CS15" s="667"/>
      <c r="CT15" s="667"/>
      <c r="CU15" s="667"/>
      <c r="CV15" s="667"/>
      <c r="CW15" s="667"/>
      <c r="CX15" s="667"/>
      <c r="CY15" s="668"/>
      <c r="CZ15" s="669">
        <v>7.2</v>
      </c>
      <c r="DA15" s="669"/>
      <c r="DB15" s="669"/>
      <c r="DC15" s="669"/>
      <c r="DD15" s="675">
        <v>442269</v>
      </c>
      <c r="DE15" s="667"/>
      <c r="DF15" s="667"/>
      <c r="DG15" s="667"/>
      <c r="DH15" s="667"/>
      <c r="DI15" s="667"/>
      <c r="DJ15" s="667"/>
      <c r="DK15" s="667"/>
      <c r="DL15" s="667"/>
      <c r="DM15" s="667"/>
      <c r="DN15" s="667"/>
      <c r="DO15" s="667"/>
      <c r="DP15" s="668"/>
      <c r="DQ15" s="675">
        <v>2219507</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12563</v>
      </c>
      <c r="S16" s="667"/>
      <c r="T16" s="667"/>
      <c r="U16" s="667"/>
      <c r="V16" s="667"/>
      <c r="W16" s="667"/>
      <c r="X16" s="667"/>
      <c r="Y16" s="668"/>
      <c r="Z16" s="669">
        <v>0</v>
      </c>
      <c r="AA16" s="669"/>
      <c r="AB16" s="669"/>
      <c r="AC16" s="669"/>
      <c r="AD16" s="670">
        <v>12563</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2146627</v>
      </c>
      <c r="CS16" s="667"/>
      <c r="CT16" s="667"/>
      <c r="CU16" s="667"/>
      <c r="CV16" s="667"/>
      <c r="CW16" s="667"/>
      <c r="CX16" s="667"/>
      <c r="CY16" s="668"/>
      <c r="CZ16" s="669">
        <v>5.5</v>
      </c>
      <c r="DA16" s="669"/>
      <c r="DB16" s="669"/>
      <c r="DC16" s="669"/>
      <c r="DD16" s="675" t="s">
        <v>128</v>
      </c>
      <c r="DE16" s="667"/>
      <c r="DF16" s="667"/>
      <c r="DG16" s="667"/>
      <c r="DH16" s="667"/>
      <c r="DI16" s="667"/>
      <c r="DJ16" s="667"/>
      <c r="DK16" s="667"/>
      <c r="DL16" s="667"/>
      <c r="DM16" s="667"/>
      <c r="DN16" s="667"/>
      <c r="DO16" s="667"/>
      <c r="DP16" s="668"/>
      <c r="DQ16" s="675">
        <v>106607</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83868</v>
      </c>
      <c r="S17" s="667"/>
      <c r="T17" s="667"/>
      <c r="U17" s="667"/>
      <c r="V17" s="667"/>
      <c r="W17" s="667"/>
      <c r="X17" s="667"/>
      <c r="Y17" s="668"/>
      <c r="Z17" s="669">
        <v>0.2</v>
      </c>
      <c r="AA17" s="669"/>
      <c r="AB17" s="669"/>
      <c r="AC17" s="669"/>
      <c r="AD17" s="670">
        <v>83868</v>
      </c>
      <c r="AE17" s="670"/>
      <c r="AF17" s="670"/>
      <c r="AG17" s="670"/>
      <c r="AH17" s="670"/>
      <c r="AI17" s="670"/>
      <c r="AJ17" s="670"/>
      <c r="AK17" s="670"/>
      <c r="AL17" s="671">
        <v>0.5</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5583142</v>
      </c>
      <c r="CS17" s="667"/>
      <c r="CT17" s="667"/>
      <c r="CU17" s="667"/>
      <c r="CV17" s="667"/>
      <c r="CW17" s="667"/>
      <c r="CX17" s="667"/>
      <c r="CY17" s="668"/>
      <c r="CZ17" s="669">
        <v>14.3</v>
      </c>
      <c r="DA17" s="669"/>
      <c r="DB17" s="669"/>
      <c r="DC17" s="669"/>
      <c r="DD17" s="675" t="s">
        <v>128</v>
      </c>
      <c r="DE17" s="667"/>
      <c r="DF17" s="667"/>
      <c r="DG17" s="667"/>
      <c r="DH17" s="667"/>
      <c r="DI17" s="667"/>
      <c r="DJ17" s="667"/>
      <c r="DK17" s="667"/>
      <c r="DL17" s="667"/>
      <c r="DM17" s="667"/>
      <c r="DN17" s="667"/>
      <c r="DO17" s="667"/>
      <c r="DP17" s="668"/>
      <c r="DQ17" s="675">
        <v>5460032</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114909</v>
      </c>
      <c r="S18" s="667"/>
      <c r="T18" s="667"/>
      <c r="U18" s="667"/>
      <c r="V18" s="667"/>
      <c r="W18" s="667"/>
      <c r="X18" s="667"/>
      <c r="Y18" s="668"/>
      <c r="Z18" s="669">
        <v>0.3</v>
      </c>
      <c r="AA18" s="669"/>
      <c r="AB18" s="669"/>
      <c r="AC18" s="669"/>
      <c r="AD18" s="670">
        <v>114909</v>
      </c>
      <c r="AE18" s="670"/>
      <c r="AF18" s="670"/>
      <c r="AG18" s="670"/>
      <c r="AH18" s="670"/>
      <c r="AI18" s="670"/>
      <c r="AJ18" s="670"/>
      <c r="AK18" s="670"/>
      <c r="AL18" s="671">
        <v>0.60000002384185791</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27312</v>
      </c>
      <c r="S19" s="667"/>
      <c r="T19" s="667"/>
      <c r="U19" s="667"/>
      <c r="V19" s="667"/>
      <c r="W19" s="667"/>
      <c r="X19" s="667"/>
      <c r="Y19" s="668"/>
      <c r="Z19" s="669">
        <v>0.1</v>
      </c>
      <c r="AA19" s="669"/>
      <c r="AB19" s="669"/>
      <c r="AC19" s="669"/>
      <c r="AD19" s="670">
        <v>27312</v>
      </c>
      <c r="AE19" s="670"/>
      <c r="AF19" s="670"/>
      <c r="AG19" s="670"/>
      <c r="AH19" s="670"/>
      <c r="AI19" s="670"/>
      <c r="AJ19" s="670"/>
      <c r="AK19" s="670"/>
      <c r="AL19" s="671">
        <v>0.2</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743</v>
      </c>
      <c r="BH19" s="667"/>
      <c r="BI19" s="667"/>
      <c r="BJ19" s="667"/>
      <c r="BK19" s="667"/>
      <c r="BL19" s="667"/>
      <c r="BM19" s="667"/>
      <c r="BN19" s="668"/>
      <c r="BO19" s="669">
        <v>0</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3466</v>
      </c>
      <c r="S20" s="667"/>
      <c r="T20" s="667"/>
      <c r="U20" s="667"/>
      <c r="V20" s="667"/>
      <c r="W20" s="667"/>
      <c r="X20" s="667"/>
      <c r="Y20" s="668"/>
      <c r="Z20" s="669">
        <v>0</v>
      </c>
      <c r="AA20" s="669"/>
      <c r="AB20" s="669"/>
      <c r="AC20" s="669"/>
      <c r="AD20" s="670">
        <v>3466</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743</v>
      </c>
      <c r="BH20" s="667"/>
      <c r="BI20" s="667"/>
      <c r="BJ20" s="667"/>
      <c r="BK20" s="667"/>
      <c r="BL20" s="667"/>
      <c r="BM20" s="667"/>
      <c r="BN20" s="668"/>
      <c r="BO20" s="669">
        <v>0</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38962170</v>
      </c>
      <c r="CS20" s="667"/>
      <c r="CT20" s="667"/>
      <c r="CU20" s="667"/>
      <c r="CV20" s="667"/>
      <c r="CW20" s="667"/>
      <c r="CX20" s="667"/>
      <c r="CY20" s="668"/>
      <c r="CZ20" s="669">
        <v>100</v>
      </c>
      <c r="DA20" s="669"/>
      <c r="DB20" s="669"/>
      <c r="DC20" s="669"/>
      <c r="DD20" s="675">
        <v>4577971</v>
      </c>
      <c r="DE20" s="667"/>
      <c r="DF20" s="667"/>
      <c r="DG20" s="667"/>
      <c r="DH20" s="667"/>
      <c r="DI20" s="667"/>
      <c r="DJ20" s="667"/>
      <c r="DK20" s="667"/>
      <c r="DL20" s="667"/>
      <c r="DM20" s="667"/>
      <c r="DN20" s="667"/>
      <c r="DO20" s="667"/>
      <c r="DP20" s="668"/>
      <c r="DQ20" s="675">
        <v>24104856</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3811</v>
      </c>
      <c r="S21" s="667"/>
      <c r="T21" s="667"/>
      <c r="U21" s="667"/>
      <c r="V21" s="667"/>
      <c r="W21" s="667"/>
      <c r="X21" s="667"/>
      <c r="Y21" s="668"/>
      <c r="Z21" s="669">
        <v>0</v>
      </c>
      <c r="AA21" s="669"/>
      <c r="AB21" s="669"/>
      <c r="AC21" s="669"/>
      <c r="AD21" s="670">
        <v>3811</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743</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279</v>
      </c>
      <c r="C22" s="705"/>
      <c r="D22" s="705"/>
      <c r="E22" s="705"/>
      <c r="F22" s="705"/>
      <c r="G22" s="705"/>
      <c r="H22" s="705"/>
      <c r="I22" s="705"/>
      <c r="J22" s="705"/>
      <c r="K22" s="705"/>
      <c r="L22" s="705"/>
      <c r="M22" s="705"/>
      <c r="N22" s="705"/>
      <c r="O22" s="705"/>
      <c r="P22" s="705"/>
      <c r="Q22" s="706"/>
      <c r="R22" s="666">
        <v>80320</v>
      </c>
      <c r="S22" s="667"/>
      <c r="T22" s="667"/>
      <c r="U22" s="667"/>
      <c r="V22" s="667"/>
      <c r="W22" s="667"/>
      <c r="X22" s="667"/>
      <c r="Y22" s="668"/>
      <c r="Z22" s="669">
        <v>0.2</v>
      </c>
      <c r="AA22" s="669"/>
      <c r="AB22" s="669"/>
      <c r="AC22" s="669"/>
      <c r="AD22" s="670">
        <v>80320</v>
      </c>
      <c r="AE22" s="670"/>
      <c r="AF22" s="670"/>
      <c r="AG22" s="670"/>
      <c r="AH22" s="670"/>
      <c r="AI22" s="670"/>
      <c r="AJ22" s="670"/>
      <c r="AK22" s="670"/>
      <c r="AL22" s="671">
        <v>0.40000000596046448</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11989719</v>
      </c>
      <c r="S23" s="667"/>
      <c r="T23" s="667"/>
      <c r="U23" s="667"/>
      <c r="V23" s="667"/>
      <c r="W23" s="667"/>
      <c r="X23" s="667"/>
      <c r="Y23" s="668"/>
      <c r="Z23" s="669">
        <v>29.7</v>
      </c>
      <c r="AA23" s="669"/>
      <c r="AB23" s="669"/>
      <c r="AC23" s="669"/>
      <c r="AD23" s="670">
        <v>10285703</v>
      </c>
      <c r="AE23" s="670"/>
      <c r="AF23" s="670"/>
      <c r="AG23" s="670"/>
      <c r="AH23" s="670"/>
      <c r="AI23" s="670"/>
      <c r="AJ23" s="670"/>
      <c r="AK23" s="670"/>
      <c r="AL23" s="671">
        <v>56.9</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10285703</v>
      </c>
      <c r="S24" s="667"/>
      <c r="T24" s="667"/>
      <c r="U24" s="667"/>
      <c r="V24" s="667"/>
      <c r="W24" s="667"/>
      <c r="X24" s="667"/>
      <c r="Y24" s="668"/>
      <c r="Z24" s="669">
        <v>25.5</v>
      </c>
      <c r="AA24" s="669"/>
      <c r="AB24" s="669"/>
      <c r="AC24" s="669"/>
      <c r="AD24" s="670">
        <v>10285703</v>
      </c>
      <c r="AE24" s="670"/>
      <c r="AF24" s="670"/>
      <c r="AG24" s="670"/>
      <c r="AH24" s="670"/>
      <c r="AI24" s="670"/>
      <c r="AJ24" s="670"/>
      <c r="AK24" s="670"/>
      <c r="AL24" s="671">
        <v>56.9</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17067430</v>
      </c>
      <c r="CS24" s="656"/>
      <c r="CT24" s="656"/>
      <c r="CU24" s="656"/>
      <c r="CV24" s="656"/>
      <c r="CW24" s="656"/>
      <c r="CX24" s="656"/>
      <c r="CY24" s="657"/>
      <c r="CZ24" s="660">
        <v>43.8</v>
      </c>
      <c r="DA24" s="661"/>
      <c r="DB24" s="661"/>
      <c r="DC24" s="680"/>
      <c r="DD24" s="707">
        <v>11628060</v>
      </c>
      <c r="DE24" s="656"/>
      <c r="DF24" s="656"/>
      <c r="DG24" s="656"/>
      <c r="DH24" s="656"/>
      <c r="DI24" s="656"/>
      <c r="DJ24" s="656"/>
      <c r="DK24" s="657"/>
      <c r="DL24" s="707">
        <v>9481688</v>
      </c>
      <c r="DM24" s="656"/>
      <c r="DN24" s="656"/>
      <c r="DO24" s="656"/>
      <c r="DP24" s="656"/>
      <c r="DQ24" s="656"/>
      <c r="DR24" s="656"/>
      <c r="DS24" s="656"/>
      <c r="DT24" s="656"/>
      <c r="DU24" s="656"/>
      <c r="DV24" s="657"/>
      <c r="DW24" s="660">
        <v>50.7</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1187467</v>
      </c>
      <c r="S25" s="667"/>
      <c r="T25" s="667"/>
      <c r="U25" s="667"/>
      <c r="V25" s="667"/>
      <c r="W25" s="667"/>
      <c r="X25" s="667"/>
      <c r="Y25" s="668"/>
      <c r="Z25" s="669">
        <v>2.9</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5343197</v>
      </c>
      <c r="CS25" s="700"/>
      <c r="CT25" s="700"/>
      <c r="CU25" s="700"/>
      <c r="CV25" s="700"/>
      <c r="CW25" s="700"/>
      <c r="CX25" s="700"/>
      <c r="CY25" s="701"/>
      <c r="CZ25" s="671">
        <v>13.7</v>
      </c>
      <c r="DA25" s="702"/>
      <c r="DB25" s="702"/>
      <c r="DC25" s="708"/>
      <c r="DD25" s="675">
        <v>5032693</v>
      </c>
      <c r="DE25" s="700"/>
      <c r="DF25" s="700"/>
      <c r="DG25" s="700"/>
      <c r="DH25" s="700"/>
      <c r="DI25" s="700"/>
      <c r="DJ25" s="700"/>
      <c r="DK25" s="701"/>
      <c r="DL25" s="675">
        <v>4771830</v>
      </c>
      <c r="DM25" s="700"/>
      <c r="DN25" s="700"/>
      <c r="DO25" s="700"/>
      <c r="DP25" s="700"/>
      <c r="DQ25" s="700"/>
      <c r="DR25" s="700"/>
      <c r="DS25" s="700"/>
      <c r="DT25" s="700"/>
      <c r="DU25" s="700"/>
      <c r="DV25" s="701"/>
      <c r="DW25" s="671">
        <v>25.5</v>
      </c>
      <c r="DX25" s="702"/>
      <c r="DY25" s="702"/>
      <c r="DZ25" s="702"/>
      <c r="EA25" s="702"/>
      <c r="EB25" s="702"/>
      <c r="EC25" s="703"/>
    </row>
    <row r="26" spans="2:133" ht="11.25" customHeight="1" x14ac:dyDescent="0.2">
      <c r="B26" s="663" t="s">
        <v>295</v>
      </c>
      <c r="C26" s="664"/>
      <c r="D26" s="664"/>
      <c r="E26" s="664"/>
      <c r="F26" s="664"/>
      <c r="G26" s="664"/>
      <c r="H26" s="664"/>
      <c r="I26" s="664"/>
      <c r="J26" s="664"/>
      <c r="K26" s="664"/>
      <c r="L26" s="664"/>
      <c r="M26" s="664"/>
      <c r="N26" s="664"/>
      <c r="O26" s="664"/>
      <c r="P26" s="664"/>
      <c r="Q26" s="665"/>
      <c r="R26" s="666">
        <v>516549</v>
      </c>
      <c r="S26" s="667"/>
      <c r="T26" s="667"/>
      <c r="U26" s="667"/>
      <c r="V26" s="667"/>
      <c r="W26" s="667"/>
      <c r="X26" s="667"/>
      <c r="Y26" s="668"/>
      <c r="Z26" s="669">
        <v>1.3</v>
      </c>
      <c r="AA26" s="669"/>
      <c r="AB26" s="669"/>
      <c r="AC26" s="669"/>
      <c r="AD26" s="670" t="s">
        <v>128</v>
      </c>
      <c r="AE26" s="670"/>
      <c r="AF26" s="670"/>
      <c r="AG26" s="670"/>
      <c r="AH26" s="670"/>
      <c r="AI26" s="670"/>
      <c r="AJ26" s="670"/>
      <c r="AK26" s="670"/>
      <c r="AL26" s="671" t="s">
        <v>128</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3306569</v>
      </c>
      <c r="CS26" s="667"/>
      <c r="CT26" s="667"/>
      <c r="CU26" s="667"/>
      <c r="CV26" s="667"/>
      <c r="CW26" s="667"/>
      <c r="CX26" s="667"/>
      <c r="CY26" s="668"/>
      <c r="CZ26" s="671">
        <v>8.5</v>
      </c>
      <c r="DA26" s="702"/>
      <c r="DB26" s="702"/>
      <c r="DC26" s="708"/>
      <c r="DD26" s="675">
        <v>3080702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2"/>
      <c r="DY26" s="702"/>
      <c r="DZ26" s="702"/>
      <c r="EA26" s="702"/>
      <c r="EB26" s="702"/>
      <c r="EC26" s="703"/>
    </row>
    <row r="27" spans="2:133" ht="11.25" customHeight="1" x14ac:dyDescent="0.2">
      <c r="B27" s="663" t="s">
        <v>298</v>
      </c>
      <c r="C27" s="664"/>
      <c r="D27" s="664"/>
      <c r="E27" s="664"/>
      <c r="F27" s="664"/>
      <c r="G27" s="664"/>
      <c r="H27" s="664"/>
      <c r="I27" s="664"/>
      <c r="J27" s="664"/>
      <c r="K27" s="664"/>
      <c r="L27" s="664"/>
      <c r="M27" s="664"/>
      <c r="N27" s="664"/>
      <c r="O27" s="664"/>
      <c r="P27" s="664"/>
      <c r="Q27" s="665"/>
      <c r="R27" s="666">
        <v>19667272</v>
      </c>
      <c r="S27" s="667"/>
      <c r="T27" s="667"/>
      <c r="U27" s="667"/>
      <c r="V27" s="667"/>
      <c r="W27" s="667"/>
      <c r="X27" s="667"/>
      <c r="Y27" s="668"/>
      <c r="Z27" s="669">
        <v>48.8</v>
      </c>
      <c r="AA27" s="669"/>
      <c r="AB27" s="669"/>
      <c r="AC27" s="669"/>
      <c r="AD27" s="670">
        <v>17963256</v>
      </c>
      <c r="AE27" s="670"/>
      <c r="AF27" s="670"/>
      <c r="AG27" s="670"/>
      <c r="AH27" s="670"/>
      <c r="AI27" s="670"/>
      <c r="AJ27" s="670"/>
      <c r="AK27" s="670"/>
      <c r="AL27" s="671">
        <v>99.300003051757813</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5786553</v>
      </c>
      <c r="BH27" s="667"/>
      <c r="BI27" s="667"/>
      <c r="BJ27" s="667"/>
      <c r="BK27" s="667"/>
      <c r="BL27" s="667"/>
      <c r="BM27" s="667"/>
      <c r="BN27" s="668"/>
      <c r="BO27" s="669">
        <v>100</v>
      </c>
      <c r="BP27" s="669"/>
      <c r="BQ27" s="669"/>
      <c r="BR27" s="669"/>
      <c r="BS27" s="670">
        <v>308359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6235254</v>
      </c>
      <c r="CS27" s="700"/>
      <c r="CT27" s="700"/>
      <c r="CU27" s="700"/>
      <c r="CV27" s="700"/>
      <c r="CW27" s="700"/>
      <c r="CX27" s="700"/>
      <c r="CY27" s="701"/>
      <c r="CZ27" s="671">
        <v>16</v>
      </c>
      <c r="DA27" s="702"/>
      <c r="DB27" s="702"/>
      <c r="DC27" s="708"/>
      <c r="DD27" s="675">
        <v>1229498</v>
      </c>
      <c r="DE27" s="700"/>
      <c r="DF27" s="700"/>
      <c r="DG27" s="700"/>
      <c r="DH27" s="700"/>
      <c r="DI27" s="700"/>
      <c r="DJ27" s="700"/>
      <c r="DK27" s="701"/>
      <c r="DL27" s="675">
        <v>1201733</v>
      </c>
      <c r="DM27" s="700"/>
      <c r="DN27" s="700"/>
      <c r="DO27" s="700"/>
      <c r="DP27" s="700"/>
      <c r="DQ27" s="700"/>
      <c r="DR27" s="700"/>
      <c r="DS27" s="700"/>
      <c r="DT27" s="700"/>
      <c r="DU27" s="700"/>
      <c r="DV27" s="701"/>
      <c r="DW27" s="671">
        <v>6.4</v>
      </c>
      <c r="DX27" s="702"/>
      <c r="DY27" s="702"/>
      <c r="DZ27" s="702"/>
      <c r="EA27" s="702"/>
      <c r="EB27" s="702"/>
      <c r="EC27" s="703"/>
    </row>
    <row r="28" spans="2:133" ht="11.25" customHeight="1" x14ac:dyDescent="0.2">
      <c r="B28" s="663" t="s">
        <v>301</v>
      </c>
      <c r="C28" s="664"/>
      <c r="D28" s="664"/>
      <c r="E28" s="664"/>
      <c r="F28" s="664"/>
      <c r="G28" s="664"/>
      <c r="H28" s="664"/>
      <c r="I28" s="664"/>
      <c r="J28" s="664"/>
      <c r="K28" s="664"/>
      <c r="L28" s="664"/>
      <c r="M28" s="664"/>
      <c r="N28" s="664"/>
      <c r="O28" s="664"/>
      <c r="P28" s="664"/>
      <c r="Q28" s="665"/>
      <c r="R28" s="666">
        <v>5335</v>
      </c>
      <c r="S28" s="667"/>
      <c r="T28" s="667"/>
      <c r="U28" s="667"/>
      <c r="V28" s="667"/>
      <c r="W28" s="667"/>
      <c r="X28" s="667"/>
      <c r="Y28" s="668"/>
      <c r="Z28" s="669">
        <v>0</v>
      </c>
      <c r="AA28" s="669"/>
      <c r="AB28" s="669"/>
      <c r="AC28" s="669"/>
      <c r="AD28" s="670">
        <v>5335</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5488979</v>
      </c>
      <c r="CS28" s="667"/>
      <c r="CT28" s="667"/>
      <c r="CU28" s="667"/>
      <c r="CV28" s="667"/>
      <c r="CW28" s="667"/>
      <c r="CX28" s="667"/>
      <c r="CY28" s="668"/>
      <c r="CZ28" s="671">
        <v>14.1</v>
      </c>
      <c r="DA28" s="702"/>
      <c r="DB28" s="702"/>
      <c r="DC28" s="708"/>
      <c r="DD28" s="675">
        <v>5365869</v>
      </c>
      <c r="DE28" s="667"/>
      <c r="DF28" s="667"/>
      <c r="DG28" s="667"/>
      <c r="DH28" s="667"/>
      <c r="DI28" s="667"/>
      <c r="DJ28" s="667"/>
      <c r="DK28" s="668"/>
      <c r="DL28" s="675">
        <v>3508125</v>
      </c>
      <c r="DM28" s="667"/>
      <c r="DN28" s="667"/>
      <c r="DO28" s="667"/>
      <c r="DP28" s="667"/>
      <c r="DQ28" s="667"/>
      <c r="DR28" s="667"/>
      <c r="DS28" s="667"/>
      <c r="DT28" s="667"/>
      <c r="DU28" s="667"/>
      <c r="DV28" s="668"/>
      <c r="DW28" s="671">
        <v>18.8</v>
      </c>
      <c r="DX28" s="702"/>
      <c r="DY28" s="702"/>
      <c r="DZ28" s="702"/>
      <c r="EA28" s="702"/>
      <c r="EB28" s="702"/>
      <c r="EC28" s="703"/>
    </row>
    <row r="29" spans="2:133" ht="11.25" customHeight="1" x14ac:dyDescent="0.2">
      <c r="B29" s="663" t="s">
        <v>303</v>
      </c>
      <c r="C29" s="664"/>
      <c r="D29" s="664"/>
      <c r="E29" s="664"/>
      <c r="F29" s="664"/>
      <c r="G29" s="664"/>
      <c r="H29" s="664"/>
      <c r="I29" s="664"/>
      <c r="J29" s="664"/>
      <c r="K29" s="664"/>
      <c r="L29" s="664"/>
      <c r="M29" s="664"/>
      <c r="N29" s="664"/>
      <c r="O29" s="664"/>
      <c r="P29" s="664"/>
      <c r="Q29" s="665"/>
      <c r="R29" s="666">
        <v>78962</v>
      </c>
      <c r="S29" s="667"/>
      <c r="T29" s="667"/>
      <c r="U29" s="667"/>
      <c r="V29" s="667"/>
      <c r="W29" s="667"/>
      <c r="X29" s="667"/>
      <c r="Y29" s="668"/>
      <c r="Z29" s="669">
        <v>0.2</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5488930</v>
      </c>
      <c r="CS29" s="700"/>
      <c r="CT29" s="700"/>
      <c r="CU29" s="700"/>
      <c r="CV29" s="700"/>
      <c r="CW29" s="700"/>
      <c r="CX29" s="700"/>
      <c r="CY29" s="701"/>
      <c r="CZ29" s="671">
        <v>14.1</v>
      </c>
      <c r="DA29" s="702"/>
      <c r="DB29" s="702"/>
      <c r="DC29" s="708"/>
      <c r="DD29" s="675">
        <v>5365820</v>
      </c>
      <c r="DE29" s="700"/>
      <c r="DF29" s="700"/>
      <c r="DG29" s="700"/>
      <c r="DH29" s="700"/>
      <c r="DI29" s="700"/>
      <c r="DJ29" s="700"/>
      <c r="DK29" s="701"/>
      <c r="DL29" s="675">
        <v>3508076</v>
      </c>
      <c r="DM29" s="700"/>
      <c r="DN29" s="700"/>
      <c r="DO29" s="700"/>
      <c r="DP29" s="700"/>
      <c r="DQ29" s="700"/>
      <c r="DR29" s="700"/>
      <c r="DS29" s="700"/>
      <c r="DT29" s="700"/>
      <c r="DU29" s="700"/>
      <c r="DV29" s="701"/>
      <c r="DW29" s="671">
        <v>18.8</v>
      </c>
      <c r="DX29" s="702"/>
      <c r="DY29" s="702"/>
      <c r="DZ29" s="702"/>
      <c r="EA29" s="702"/>
      <c r="EB29" s="702"/>
      <c r="EC29" s="703"/>
    </row>
    <row r="30" spans="2:133" ht="11.25" customHeight="1" x14ac:dyDescent="0.2">
      <c r="B30" s="663" t="s">
        <v>305</v>
      </c>
      <c r="C30" s="664"/>
      <c r="D30" s="664"/>
      <c r="E30" s="664"/>
      <c r="F30" s="664"/>
      <c r="G30" s="664"/>
      <c r="H30" s="664"/>
      <c r="I30" s="664"/>
      <c r="J30" s="664"/>
      <c r="K30" s="664"/>
      <c r="L30" s="664"/>
      <c r="M30" s="664"/>
      <c r="N30" s="664"/>
      <c r="O30" s="664"/>
      <c r="P30" s="664"/>
      <c r="Q30" s="665"/>
      <c r="R30" s="666">
        <v>360838</v>
      </c>
      <c r="S30" s="667"/>
      <c r="T30" s="667"/>
      <c r="U30" s="667"/>
      <c r="V30" s="667"/>
      <c r="W30" s="667"/>
      <c r="X30" s="667"/>
      <c r="Y30" s="668"/>
      <c r="Z30" s="669">
        <v>0.9</v>
      </c>
      <c r="AA30" s="669"/>
      <c r="AB30" s="669"/>
      <c r="AC30" s="669"/>
      <c r="AD30" s="670">
        <v>86385</v>
      </c>
      <c r="AE30" s="670"/>
      <c r="AF30" s="670"/>
      <c r="AG30" s="670"/>
      <c r="AH30" s="670"/>
      <c r="AI30" s="670"/>
      <c r="AJ30" s="670"/>
      <c r="AK30" s="670"/>
      <c r="AL30" s="671">
        <v>0.5</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5338891</v>
      </c>
      <c r="CS30" s="667"/>
      <c r="CT30" s="667"/>
      <c r="CU30" s="667"/>
      <c r="CV30" s="667"/>
      <c r="CW30" s="667"/>
      <c r="CX30" s="667"/>
      <c r="CY30" s="668"/>
      <c r="CZ30" s="671">
        <v>13.7</v>
      </c>
      <c r="DA30" s="702"/>
      <c r="DB30" s="702"/>
      <c r="DC30" s="708"/>
      <c r="DD30" s="675">
        <v>5223204</v>
      </c>
      <c r="DE30" s="667"/>
      <c r="DF30" s="667"/>
      <c r="DG30" s="667"/>
      <c r="DH30" s="667"/>
      <c r="DI30" s="667"/>
      <c r="DJ30" s="667"/>
      <c r="DK30" s="668"/>
      <c r="DL30" s="675">
        <v>3365460</v>
      </c>
      <c r="DM30" s="667"/>
      <c r="DN30" s="667"/>
      <c r="DO30" s="667"/>
      <c r="DP30" s="667"/>
      <c r="DQ30" s="667"/>
      <c r="DR30" s="667"/>
      <c r="DS30" s="667"/>
      <c r="DT30" s="667"/>
      <c r="DU30" s="667"/>
      <c r="DV30" s="668"/>
      <c r="DW30" s="671">
        <v>18</v>
      </c>
      <c r="DX30" s="702"/>
      <c r="DY30" s="702"/>
      <c r="DZ30" s="702"/>
      <c r="EA30" s="702"/>
      <c r="EB30" s="702"/>
      <c r="EC30" s="703"/>
    </row>
    <row r="31" spans="2:133" ht="11.25" customHeight="1" x14ac:dyDescent="0.2">
      <c r="B31" s="663" t="s">
        <v>309</v>
      </c>
      <c r="C31" s="664"/>
      <c r="D31" s="664"/>
      <c r="E31" s="664"/>
      <c r="F31" s="664"/>
      <c r="G31" s="664"/>
      <c r="H31" s="664"/>
      <c r="I31" s="664"/>
      <c r="J31" s="664"/>
      <c r="K31" s="664"/>
      <c r="L31" s="664"/>
      <c r="M31" s="664"/>
      <c r="N31" s="664"/>
      <c r="O31" s="664"/>
      <c r="P31" s="664"/>
      <c r="Q31" s="665"/>
      <c r="R31" s="666">
        <v>35190</v>
      </c>
      <c r="S31" s="667"/>
      <c r="T31" s="667"/>
      <c r="U31" s="667"/>
      <c r="V31" s="667"/>
      <c r="W31" s="667"/>
      <c r="X31" s="667"/>
      <c r="Y31" s="668"/>
      <c r="Z31" s="669">
        <v>0.1</v>
      </c>
      <c r="AA31" s="669"/>
      <c r="AB31" s="669"/>
      <c r="AC31" s="669"/>
      <c r="AD31" s="670">
        <v>3084</v>
      </c>
      <c r="AE31" s="670"/>
      <c r="AF31" s="670"/>
      <c r="AG31" s="670"/>
      <c r="AH31" s="670"/>
      <c r="AI31" s="670"/>
      <c r="AJ31" s="670"/>
      <c r="AK31" s="670"/>
      <c r="AL31" s="671">
        <v>0</v>
      </c>
      <c r="AM31" s="672"/>
      <c r="AN31" s="672"/>
      <c r="AO31" s="673"/>
      <c r="AP31" s="726" t="s">
        <v>310</v>
      </c>
      <c r="AQ31" s="727"/>
      <c r="AR31" s="727"/>
      <c r="AS31" s="727"/>
      <c r="AT31" s="732" t="s">
        <v>311</v>
      </c>
      <c r="AU31" s="367"/>
      <c r="AV31" s="367"/>
      <c r="AW31" s="367"/>
      <c r="AX31" s="652" t="s">
        <v>189</v>
      </c>
      <c r="AY31" s="653"/>
      <c r="AZ31" s="653"/>
      <c r="BA31" s="653"/>
      <c r="BB31" s="653"/>
      <c r="BC31" s="653"/>
      <c r="BD31" s="653"/>
      <c r="BE31" s="653"/>
      <c r="BF31" s="654"/>
      <c r="BG31" s="725">
        <v>99.7</v>
      </c>
      <c r="BH31" s="721"/>
      <c r="BI31" s="721"/>
      <c r="BJ31" s="721"/>
      <c r="BK31" s="721"/>
      <c r="BL31" s="721"/>
      <c r="BM31" s="661">
        <v>99.3</v>
      </c>
      <c r="BN31" s="721"/>
      <c r="BO31" s="721"/>
      <c r="BP31" s="721"/>
      <c r="BQ31" s="722"/>
      <c r="BR31" s="725">
        <v>99.2</v>
      </c>
      <c r="BS31" s="721"/>
      <c r="BT31" s="721"/>
      <c r="BU31" s="721"/>
      <c r="BV31" s="721"/>
      <c r="BW31" s="721"/>
      <c r="BX31" s="661">
        <v>98.9</v>
      </c>
      <c r="BY31" s="721"/>
      <c r="BZ31" s="721"/>
      <c r="CA31" s="721"/>
      <c r="CB31" s="722"/>
      <c r="CD31" s="717"/>
      <c r="CE31" s="718"/>
      <c r="CF31" s="681" t="s">
        <v>312</v>
      </c>
      <c r="CG31" s="682"/>
      <c r="CH31" s="682"/>
      <c r="CI31" s="682"/>
      <c r="CJ31" s="682"/>
      <c r="CK31" s="682"/>
      <c r="CL31" s="682"/>
      <c r="CM31" s="682"/>
      <c r="CN31" s="682"/>
      <c r="CO31" s="682"/>
      <c r="CP31" s="682"/>
      <c r="CQ31" s="683"/>
      <c r="CR31" s="666">
        <v>150039</v>
      </c>
      <c r="CS31" s="700"/>
      <c r="CT31" s="700"/>
      <c r="CU31" s="700"/>
      <c r="CV31" s="700"/>
      <c r="CW31" s="700"/>
      <c r="CX31" s="700"/>
      <c r="CY31" s="701"/>
      <c r="CZ31" s="671">
        <v>0.4</v>
      </c>
      <c r="DA31" s="702"/>
      <c r="DB31" s="702"/>
      <c r="DC31" s="708"/>
      <c r="DD31" s="675">
        <v>142616</v>
      </c>
      <c r="DE31" s="700"/>
      <c r="DF31" s="700"/>
      <c r="DG31" s="700"/>
      <c r="DH31" s="700"/>
      <c r="DI31" s="700"/>
      <c r="DJ31" s="700"/>
      <c r="DK31" s="701"/>
      <c r="DL31" s="675">
        <v>142616</v>
      </c>
      <c r="DM31" s="700"/>
      <c r="DN31" s="700"/>
      <c r="DO31" s="700"/>
      <c r="DP31" s="700"/>
      <c r="DQ31" s="700"/>
      <c r="DR31" s="700"/>
      <c r="DS31" s="700"/>
      <c r="DT31" s="700"/>
      <c r="DU31" s="700"/>
      <c r="DV31" s="701"/>
      <c r="DW31" s="671">
        <v>0.8</v>
      </c>
      <c r="DX31" s="702"/>
      <c r="DY31" s="702"/>
      <c r="DZ31" s="702"/>
      <c r="EA31" s="702"/>
      <c r="EB31" s="702"/>
      <c r="EC31" s="703"/>
    </row>
    <row r="32" spans="2:133" ht="11.25" customHeight="1" x14ac:dyDescent="0.2">
      <c r="B32" s="663" t="s">
        <v>313</v>
      </c>
      <c r="C32" s="664"/>
      <c r="D32" s="664"/>
      <c r="E32" s="664"/>
      <c r="F32" s="664"/>
      <c r="G32" s="664"/>
      <c r="H32" s="664"/>
      <c r="I32" s="664"/>
      <c r="J32" s="664"/>
      <c r="K32" s="664"/>
      <c r="L32" s="664"/>
      <c r="M32" s="664"/>
      <c r="N32" s="664"/>
      <c r="O32" s="664"/>
      <c r="P32" s="664"/>
      <c r="Q32" s="665"/>
      <c r="R32" s="666">
        <v>8027182</v>
      </c>
      <c r="S32" s="667"/>
      <c r="T32" s="667"/>
      <c r="U32" s="667"/>
      <c r="V32" s="667"/>
      <c r="W32" s="667"/>
      <c r="X32" s="667"/>
      <c r="Y32" s="668"/>
      <c r="Z32" s="669">
        <v>19.899999999999999</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3" t="s">
        <v>314</v>
      </c>
      <c r="AV32" s="363"/>
      <c r="AW32" s="363"/>
      <c r="AX32" s="663" t="s">
        <v>315</v>
      </c>
      <c r="AY32" s="664"/>
      <c r="AZ32" s="664"/>
      <c r="BA32" s="664"/>
      <c r="BB32" s="664"/>
      <c r="BC32" s="664"/>
      <c r="BD32" s="664"/>
      <c r="BE32" s="664"/>
      <c r="BF32" s="665"/>
      <c r="BG32" s="735">
        <v>99.7</v>
      </c>
      <c r="BH32" s="700"/>
      <c r="BI32" s="700"/>
      <c r="BJ32" s="700"/>
      <c r="BK32" s="700"/>
      <c r="BL32" s="700"/>
      <c r="BM32" s="672">
        <v>99.2</v>
      </c>
      <c r="BN32" s="723"/>
      <c r="BO32" s="723"/>
      <c r="BP32" s="723"/>
      <c r="BQ32" s="724"/>
      <c r="BR32" s="735">
        <v>99.3</v>
      </c>
      <c r="BS32" s="700"/>
      <c r="BT32" s="700"/>
      <c r="BU32" s="700"/>
      <c r="BV32" s="700"/>
      <c r="BW32" s="700"/>
      <c r="BX32" s="672">
        <v>99.1</v>
      </c>
      <c r="BY32" s="723"/>
      <c r="BZ32" s="723"/>
      <c r="CA32" s="723"/>
      <c r="CB32" s="724"/>
      <c r="CD32" s="719"/>
      <c r="CE32" s="720"/>
      <c r="CF32" s="681" t="s">
        <v>316</v>
      </c>
      <c r="CG32" s="682"/>
      <c r="CH32" s="682"/>
      <c r="CI32" s="682"/>
      <c r="CJ32" s="682"/>
      <c r="CK32" s="682"/>
      <c r="CL32" s="682"/>
      <c r="CM32" s="682"/>
      <c r="CN32" s="682"/>
      <c r="CO32" s="682"/>
      <c r="CP32" s="682"/>
      <c r="CQ32" s="683"/>
      <c r="CR32" s="666">
        <v>49</v>
      </c>
      <c r="CS32" s="667"/>
      <c r="CT32" s="667"/>
      <c r="CU32" s="667"/>
      <c r="CV32" s="667"/>
      <c r="CW32" s="667"/>
      <c r="CX32" s="667"/>
      <c r="CY32" s="668"/>
      <c r="CZ32" s="671">
        <v>0</v>
      </c>
      <c r="DA32" s="702"/>
      <c r="DB32" s="702"/>
      <c r="DC32" s="708"/>
      <c r="DD32" s="675">
        <v>49</v>
      </c>
      <c r="DE32" s="667"/>
      <c r="DF32" s="667"/>
      <c r="DG32" s="667"/>
      <c r="DH32" s="667"/>
      <c r="DI32" s="667"/>
      <c r="DJ32" s="667"/>
      <c r="DK32" s="668"/>
      <c r="DL32" s="675">
        <v>49</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317</v>
      </c>
      <c r="C33" s="705"/>
      <c r="D33" s="705"/>
      <c r="E33" s="705"/>
      <c r="F33" s="705"/>
      <c r="G33" s="705"/>
      <c r="H33" s="705"/>
      <c r="I33" s="705"/>
      <c r="J33" s="705"/>
      <c r="K33" s="705"/>
      <c r="L33" s="705"/>
      <c r="M33" s="705"/>
      <c r="N33" s="705"/>
      <c r="O33" s="705"/>
      <c r="P33" s="705"/>
      <c r="Q33" s="706"/>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1"/>
      <c r="AV33" s="361"/>
      <c r="AW33" s="361"/>
      <c r="AX33" s="710" t="s">
        <v>318</v>
      </c>
      <c r="AY33" s="711"/>
      <c r="AZ33" s="711"/>
      <c r="BA33" s="711"/>
      <c r="BB33" s="711"/>
      <c r="BC33" s="711"/>
      <c r="BD33" s="711"/>
      <c r="BE33" s="711"/>
      <c r="BF33" s="712"/>
      <c r="BG33" s="736">
        <v>99.7</v>
      </c>
      <c r="BH33" s="737"/>
      <c r="BI33" s="737"/>
      <c r="BJ33" s="737"/>
      <c r="BK33" s="737"/>
      <c r="BL33" s="737"/>
      <c r="BM33" s="738">
        <v>99.2</v>
      </c>
      <c r="BN33" s="737"/>
      <c r="BO33" s="737"/>
      <c r="BP33" s="737"/>
      <c r="BQ33" s="739"/>
      <c r="BR33" s="736">
        <v>99</v>
      </c>
      <c r="BS33" s="737"/>
      <c r="BT33" s="737"/>
      <c r="BU33" s="737"/>
      <c r="BV33" s="737"/>
      <c r="BW33" s="737"/>
      <c r="BX33" s="738">
        <v>98.5</v>
      </c>
      <c r="BY33" s="737"/>
      <c r="BZ33" s="737"/>
      <c r="CA33" s="737"/>
      <c r="CB33" s="739"/>
      <c r="CD33" s="681" t="s">
        <v>319</v>
      </c>
      <c r="CE33" s="682"/>
      <c r="CF33" s="682"/>
      <c r="CG33" s="682"/>
      <c r="CH33" s="682"/>
      <c r="CI33" s="682"/>
      <c r="CJ33" s="682"/>
      <c r="CK33" s="682"/>
      <c r="CL33" s="682"/>
      <c r="CM33" s="682"/>
      <c r="CN33" s="682"/>
      <c r="CO33" s="682"/>
      <c r="CP33" s="682"/>
      <c r="CQ33" s="683"/>
      <c r="CR33" s="666">
        <v>15170142</v>
      </c>
      <c r="CS33" s="700"/>
      <c r="CT33" s="700"/>
      <c r="CU33" s="700"/>
      <c r="CV33" s="700"/>
      <c r="CW33" s="700"/>
      <c r="CX33" s="700"/>
      <c r="CY33" s="701"/>
      <c r="CZ33" s="671">
        <v>38.9</v>
      </c>
      <c r="DA33" s="702"/>
      <c r="DB33" s="702"/>
      <c r="DC33" s="708"/>
      <c r="DD33" s="675">
        <v>11783565</v>
      </c>
      <c r="DE33" s="700"/>
      <c r="DF33" s="700"/>
      <c r="DG33" s="700"/>
      <c r="DH33" s="700"/>
      <c r="DI33" s="700"/>
      <c r="DJ33" s="700"/>
      <c r="DK33" s="701"/>
      <c r="DL33" s="675">
        <v>7741767</v>
      </c>
      <c r="DM33" s="700"/>
      <c r="DN33" s="700"/>
      <c r="DO33" s="700"/>
      <c r="DP33" s="700"/>
      <c r="DQ33" s="700"/>
      <c r="DR33" s="700"/>
      <c r="DS33" s="700"/>
      <c r="DT33" s="700"/>
      <c r="DU33" s="700"/>
      <c r="DV33" s="701"/>
      <c r="DW33" s="671">
        <v>41.4</v>
      </c>
      <c r="DX33" s="702"/>
      <c r="DY33" s="702"/>
      <c r="DZ33" s="702"/>
      <c r="EA33" s="702"/>
      <c r="EB33" s="702"/>
      <c r="EC33" s="703"/>
    </row>
    <row r="34" spans="2:133" ht="11.25" customHeight="1" x14ac:dyDescent="0.2">
      <c r="B34" s="663" t="s">
        <v>320</v>
      </c>
      <c r="C34" s="664"/>
      <c r="D34" s="664"/>
      <c r="E34" s="664"/>
      <c r="F34" s="664"/>
      <c r="G34" s="664"/>
      <c r="H34" s="664"/>
      <c r="I34" s="664"/>
      <c r="J34" s="664"/>
      <c r="K34" s="664"/>
      <c r="L34" s="664"/>
      <c r="M34" s="664"/>
      <c r="N34" s="664"/>
      <c r="O34" s="664"/>
      <c r="P34" s="664"/>
      <c r="Q34" s="665"/>
      <c r="R34" s="666">
        <v>2062995</v>
      </c>
      <c r="S34" s="667"/>
      <c r="T34" s="667"/>
      <c r="U34" s="667"/>
      <c r="V34" s="667"/>
      <c r="W34" s="667"/>
      <c r="X34" s="667"/>
      <c r="Y34" s="668"/>
      <c r="Z34" s="669">
        <v>5.0999999999999996</v>
      </c>
      <c r="AA34" s="669"/>
      <c r="AB34" s="669"/>
      <c r="AC34" s="669"/>
      <c r="AD34" s="670" t="s">
        <v>128</v>
      </c>
      <c r="AE34" s="670"/>
      <c r="AF34" s="670"/>
      <c r="AG34" s="670"/>
      <c r="AH34" s="670"/>
      <c r="AI34" s="670"/>
      <c r="AJ34" s="670"/>
      <c r="AK34" s="670"/>
      <c r="AL34" s="671" t="s">
        <v>128</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5260806</v>
      </c>
      <c r="CS34" s="667"/>
      <c r="CT34" s="667"/>
      <c r="CU34" s="667"/>
      <c r="CV34" s="667"/>
      <c r="CW34" s="667"/>
      <c r="CX34" s="667"/>
      <c r="CY34" s="668"/>
      <c r="CZ34" s="671">
        <v>13.5</v>
      </c>
      <c r="DA34" s="702"/>
      <c r="DB34" s="702"/>
      <c r="DC34" s="708"/>
      <c r="DD34" s="675">
        <v>3985795</v>
      </c>
      <c r="DE34" s="667"/>
      <c r="DF34" s="667"/>
      <c r="DG34" s="667"/>
      <c r="DH34" s="667"/>
      <c r="DI34" s="667"/>
      <c r="DJ34" s="667"/>
      <c r="DK34" s="668"/>
      <c r="DL34" s="675">
        <v>3617984</v>
      </c>
      <c r="DM34" s="667"/>
      <c r="DN34" s="667"/>
      <c r="DO34" s="667"/>
      <c r="DP34" s="667"/>
      <c r="DQ34" s="667"/>
      <c r="DR34" s="667"/>
      <c r="DS34" s="667"/>
      <c r="DT34" s="667"/>
      <c r="DU34" s="667"/>
      <c r="DV34" s="668"/>
      <c r="DW34" s="671">
        <v>19.399999999999999</v>
      </c>
      <c r="DX34" s="702"/>
      <c r="DY34" s="702"/>
      <c r="DZ34" s="702"/>
      <c r="EA34" s="702"/>
      <c r="EB34" s="702"/>
      <c r="EC34" s="703"/>
    </row>
    <row r="35" spans="2:133" ht="11.25" customHeight="1" x14ac:dyDescent="0.2">
      <c r="B35" s="663" t="s">
        <v>322</v>
      </c>
      <c r="C35" s="664"/>
      <c r="D35" s="664"/>
      <c r="E35" s="664"/>
      <c r="F35" s="664"/>
      <c r="G35" s="664"/>
      <c r="H35" s="664"/>
      <c r="I35" s="664"/>
      <c r="J35" s="664"/>
      <c r="K35" s="664"/>
      <c r="L35" s="664"/>
      <c r="M35" s="664"/>
      <c r="N35" s="664"/>
      <c r="O35" s="664"/>
      <c r="P35" s="664"/>
      <c r="Q35" s="665"/>
      <c r="R35" s="666">
        <v>83841</v>
      </c>
      <c r="S35" s="667"/>
      <c r="T35" s="667"/>
      <c r="U35" s="667"/>
      <c r="V35" s="667"/>
      <c r="W35" s="667"/>
      <c r="X35" s="667"/>
      <c r="Y35" s="668"/>
      <c r="Z35" s="669">
        <v>0.2</v>
      </c>
      <c r="AA35" s="669"/>
      <c r="AB35" s="669"/>
      <c r="AC35" s="669"/>
      <c r="AD35" s="670" t="s">
        <v>128</v>
      </c>
      <c r="AE35" s="670"/>
      <c r="AF35" s="670"/>
      <c r="AG35" s="670"/>
      <c r="AH35" s="670"/>
      <c r="AI35" s="670"/>
      <c r="AJ35" s="670"/>
      <c r="AK35" s="670"/>
      <c r="AL35" s="671" t="s">
        <v>128</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186867</v>
      </c>
      <c r="CS35" s="700"/>
      <c r="CT35" s="700"/>
      <c r="CU35" s="700"/>
      <c r="CV35" s="700"/>
      <c r="CW35" s="700"/>
      <c r="CX35" s="700"/>
      <c r="CY35" s="701"/>
      <c r="CZ35" s="671">
        <v>0.5</v>
      </c>
      <c r="DA35" s="702"/>
      <c r="DB35" s="702"/>
      <c r="DC35" s="708"/>
      <c r="DD35" s="675">
        <v>153358</v>
      </c>
      <c r="DE35" s="700"/>
      <c r="DF35" s="700"/>
      <c r="DG35" s="700"/>
      <c r="DH35" s="700"/>
      <c r="DI35" s="700"/>
      <c r="DJ35" s="700"/>
      <c r="DK35" s="701"/>
      <c r="DL35" s="675">
        <v>146512</v>
      </c>
      <c r="DM35" s="700"/>
      <c r="DN35" s="700"/>
      <c r="DO35" s="700"/>
      <c r="DP35" s="700"/>
      <c r="DQ35" s="700"/>
      <c r="DR35" s="700"/>
      <c r="DS35" s="700"/>
      <c r="DT35" s="700"/>
      <c r="DU35" s="700"/>
      <c r="DV35" s="701"/>
      <c r="DW35" s="671">
        <v>0.8</v>
      </c>
      <c r="DX35" s="702"/>
      <c r="DY35" s="702"/>
      <c r="DZ35" s="702"/>
      <c r="EA35" s="702"/>
      <c r="EB35" s="702"/>
      <c r="EC35" s="703"/>
    </row>
    <row r="36" spans="2:133" ht="11.25" customHeight="1" x14ac:dyDescent="0.2">
      <c r="B36" s="663" t="s">
        <v>326</v>
      </c>
      <c r="C36" s="664"/>
      <c r="D36" s="664"/>
      <c r="E36" s="664"/>
      <c r="F36" s="664"/>
      <c r="G36" s="664"/>
      <c r="H36" s="664"/>
      <c r="I36" s="664"/>
      <c r="J36" s="664"/>
      <c r="K36" s="664"/>
      <c r="L36" s="664"/>
      <c r="M36" s="664"/>
      <c r="N36" s="664"/>
      <c r="O36" s="664"/>
      <c r="P36" s="664"/>
      <c r="Q36" s="665"/>
      <c r="R36" s="666">
        <v>417969</v>
      </c>
      <c r="S36" s="667"/>
      <c r="T36" s="667"/>
      <c r="U36" s="667"/>
      <c r="V36" s="667"/>
      <c r="W36" s="667"/>
      <c r="X36" s="667"/>
      <c r="Y36" s="668"/>
      <c r="Z36" s="669">
        <v>1</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3316549</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87382</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4314008</v>
      </c>
      <c r="CS36" s="667"/>
      <c r="CT36" s="667"/>
      <c r="CU36" s="667"/>
      <c r="CV36" s="667"/>
      <c r="CW36" s="667"/>
      <c r="CX36" s="667"/>
      <c r="CY36" s="668"/>
      <c r="CZ36" s="671">
        <v>11.1</v>
      </c>
      <c r="DA36" s="702"/>
      <c r="DB36" s="702"/>
      <c r="DC36" s="708"/>
      <c r="DD36" s="675">
        <v>3864215</v>
      </c>
      <c r="DE36" s="667"/>
      <c r="DF36" s="667"/>
      <c r="DG36" s="667"/>
      <c r="DH36" s="667"/>
      <c r="DI36" s="667"/>
      <c r="DJ36" s="667"/>
      <c r="DK36" s="668"/>
      <c r="DL36" s="675">
        <v>1957486</v>
      </c>
      <c r="DM36" s="667"/>
      <c r="DN36" s="667"/>
      <c r="DO36" s="667"/>
      <c r="DP36" s="667"/>
      <c r="DQ36" s="667"/>
      <c r="DR36" s="667"/>
      <c r="DS36" s="667"/>
      <c r="DT36" s="667"/>
      <c r="DU36" s="667"/>
      <c r="DV36" s="668"/>
      <c r="DW36" s="671">
        <v>10.5</v>
      </c>
      <c r="DX36" s="702"/>
      <c r="DY36" s="702"/>
      <c r="DZ36" s="702"/>
      <c r="EA36" s="702"/>
      <c r="EB36" s="702"/>
      <c r="EC36" s="703"/>
    </row>
    <row r="37" spans="2:133" ht="11.25" customHeight="1" x14ac:dyDescent="0.2">
      <c r="B37" s="663" t="s">
        <v>330</v>
      </c>
      <c r="C37" s="664"/>
      <c r="D37" s="664"/>
      <c r="E37" s="664"/>
      <c r="F37" s="664"/>
      <c r="G37" s="664"/>
      <c r="H37" s="664"/>
      <c r="I37" s="664"/>
      <c r="J37" s="664"/>
      <c r="K37" s="664"/>
      <c r="L37" s="664"/>
      <c r="M37" s="664"/>
      <c r="N37" s="664"/>
      <c r="O37" s="664"/>
      <c r="P37" s="664"/>
      <c r="Q37" s="665"/>
      <c r="R37" s="666">
        <v>2943843</v>
      </c>
      <c r="S37" s="667"/>
      <c r="T37" s="667"/>
      <c r="U37" s="667"/>
      <c r="V37" s="667"/>
      <c r="W37" s="667"/>
      <c r="X37" s="667"/>
      <c r="Y37" s="668"/>
      <c r="Z37" s="669">
        <v>7.3</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590327</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-18104</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1784787</v>
      </c>
      <c r="CS37" s="700"/>
      <c r="CT37" s="700"/>
      <c r="CU37" s="700"/>
      <c r="CV37" s="700"/>
      <c r="CW37" s="700"/>
      <c r="CX37" s="700"/>
      <c r="CY37" s="701"/>
      <c r="CZ37" s="671">
        <v>4.5999999999999996</v>
      </c>
      <c r="DA37" s="702"/>
      <c r="DB37" s="702"/>
      <c r="DC37" s="708"/>
      <c r="DD37" s="675">
        <v>1681187</v>
      </c>
      <c r="DE37" s="700"/>
      <c r="DF37" s="700"/>
      <c r="DG37" s="700"/>
      <c r="DH37" s="700"/>
      <c r="DI37" s="700"/>
      <c r="DJ37" s="700"/>
      <c r="DK37" s="701"/>
      <c r="DL37" s="675">
        <v>1081181</v>
      </c>
      <c r="DM37" s="700"/>
      <c r="DN37" s="700"/>
      <c r="DO37" s="700"/>
      <c r="DP37" s="700"/>
      <c r="DQ37" s="700"/>
      <c r="DR37" s="700"/>
      <c r="DS37" s="700"/>
      <c r="DT37" s="700"/>
      <c r="DU37" s="700"/>
      <c r="DV37" s="701"/>
      <c r="DW37" s="671">
        <v>5.8</v>
      </c>
      <c r="DX37" s="702"/>
      <c r="DY37" s="702"/>
      <c r="DZ37" s="702"/>
      <c r="EA37" s="702"/>
      <c r="EB37" s="702"/>
      <c r="EC37" s="703"/>
    </row>
    <row r="38" spans="2:133" ht="11.25" customHeight="1" x14ac:dyDescent="0.2">
      <c r="B38" s="663" t="s">
        <v>334</v>
      </c>
      <c r="C38" s="664"/>
      <c r="D38" s="664"/>
      <c r="E38" s="664"/>
      <c r="F38" s="664"/>
      <c r="G38" s="664"/>
      <c r="H38" s="664"/>
      <c r="I38" s="664"/>
      <c r="J38" s="664"/>
      <c r="K38" s="664"/>
      <c r="L38" s="664"/>
      <c r="M38" s="664"/>
      <c r="N38" s="664"/>
      <c r="O38" s="664"/>
      <c r="P38" s="664"/>
      <c r="Q38" s="665"/>
      <c r="R38" s="666">
        <v>2188032</v>
      </c>
      <c r="S38" s="667"/>
      <c r="T38" s="667"/>
      <c r="U38" s="667"/>
      <c r="V38" s="667"/>
      <c r="W38" s="667"/>
      <c r="X38" s="667"/>
      <c r="Y38" s="668"/>
      <c r="Z38" s="669">
        <v>5.4</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186933</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7784</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2630318</v>
      </c>
      <c r="CS38" s="667"/>
      <c r="CT38" s="667"/>
      <c r="CU38" s="667"/>
      <c r="CV38" s="667"/>
      <c r="CW38" s="667"/>
      <c r="CX38" s="667"/>
      <c r="CY38" s="668"/>
      <c r="CZ38" s="671">
        <v>6.8</v>
      </c>
      <c r="DA38" s="702"/>
      <c r="DB38" s="702"/>
      <c r="DC38" s="708"/>
      <c r="DD38" s="675">
        <v>2151217</v>
      </c>
      <c r="DE38" s="667"/>
      <c r="DF38" s="667"/>
      <c r="DG38" s="667"/>
      <c r="DH38" s="667"/>
      <c r="DI38" s="667"/>
      <c r="DJ38" s="667"/>
      <c r="DK38" s="668"/>
      <c r="DL38" s="675">
        <v>2019785</v>
      </c>
      <c r="DM38" s="667"/>
      <c r="DN38" s="667"/>
      <c r="DO38" s="667"/>
      <c r="DP38" s="667"/>
      <c r="DQ38" s="667"/>
      <c r="DR38" s="667"/>
      <c r="DS38" s="667"/>
      <c r="DT38" s="667"/>
      <c r="DU38" s="667"/>
      <c r="DV38" s="668"/>
      <c r="DW38" s="671">
        <v>10.8</v>
      </c>
      <c r="DX38" s="702"/>
      <c r="DY38" s="702"/>
      <c r="DZ38" s="702"/>
      <c r="EA38" s="702"/>
      <c r="EB38" s="702"/>
      <c r="EC38" s="703"/>
    </row>
    <row r="39" spans="2:133" ht="11.25" customHeight="1" x14ac:dyDescent="0.2">
      <c r="B39" s="663" t="s">
        <v>338</v>
      </c>
      <c r="C39" s="664"/>
      <c r="D39" s="664"/>
      <c r="E39" s="664"/>
      <c r="F39" s="664"/>
      <c r="G39" s="664"/>
      <c r="H39" s="664"/>
      <c r="I39" s="664"/>
      <c r="J39" s="664"/>
      <c r="K39" s="664"/>
      <c r="L39" s="664"/>
      <c r="M39" s="664"/>
      <c r="N39" s="664"/>
      <c r="O39" s="664"/>
      <c r="P39" s="664"/>
      <c r="Q39" s="665"/>
      <c r="R39" s="666">
        <v>718568</v>
      </c>
      <c r="S39" s="667"/>
      <c r="T39" s="667"/>
      <c r="U39" s="667"/>
      <c r="V39" s="667"/>
      <c r="W39" s="667"/>
      <c r="X39" s="667"/>
      <c r="Y39" s="668"/>
      <c r="Z39" s="669">
        <v>1.8</v>
      </c>
      <c r="AA39" s="669"/>
      <c r="AB39" s="669"/>
      <c r="AC39" s="669"/>
      <c r="AD39" s="670">
        <v>28919</v>
      </c>
      <c r="AE39" s="670"/>
      <c r="AF39" s="670"/>
      <c r="AG39" s="670"/>
      <c r="AH39" s="670"/>
      <c r="AI39" s="670"/>
      <c r="AJ39" s="670"/>
      <c r="AK39" s="670"/>
      <c r="AL39" s="671">
        <v>0.2</v>
      </c>
      <c r="AM39" s="672"/>
      <c r="AN39" s="672"/>
      <c r="AO39" s="673"/>
      <c r="AQ39" s="744" t="s">
        <v>339</v>
      </c>
      <c r="AR39" s="745"/>
      <c r="AS39" s="745"/>
      <c r="AT39" s="745"/>
      <c r="AU39" s="745"/>
      <c r="AV39" s="745"/>
      <c r="AW39" s="745"/>
      <c r="AX39" s="745"/>
      <c r="AY39" s="746"/>
      <c r="AZ39" s="666">
        <v>7200</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11745</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2091223</v>
      </c>
      <c r="CS39" s="700"/>
      <c r="CT39" s="700"/>
      <c r="CU39" s="700"/>
      <c r="CV39" s="700"/>
      <c r="CW39" s="700"/>
      <c r="CX39" s="700"/>
      <c r="CY39" s="701"/>
      <c r="CZ39" s="671">
        <v>5.4</v>
      </c>
      <c r="DA39" s="702"/>
      <c r="DB39" s="702"/>
      <c r="DC39" s="708"/>
      <c r="DD39" s="675">
        <v>1627436</v>
      </c>
      <c r="DE39" s="700"/>
      <c r="DF39" s="700"/>
      <c r="DG39" s="700"/>
      <c r="DH39" s="700"/>
      <c r="DI39" s="700"/>
      <c r="DJ39" s="700"/>
      <c r="DK39" s="701"/>
      <c r="DL39" s="675" t="s">
        <v>128</v>
      </c>
      <c r="DM39" s="700"/>
      <c r="DN39" s="700"/>
      <c r="DO39" s="700"/>
      <c r="DP39" s="700"/>
      <c r="DQ39" s="700"/>
      <c r="DR39" s="700"/>
      <c r="DS39" s="700"/>
      <c r="DT39" s="700"/>
      <c r="DU39" s="700"/>
      <c r="DV39" s="701"/>
      <c r="DW39" s="671" t="s">
        <v>128</v>
      </c>
      <c r="DX39" s="702"/>
      <c r="DY39" s="702"/>
      <c r="DZ39" s="702"/>
      <c r="EA39" s="702"/>
      <c r="EB39" s="702"/>
      <c r="EC39" s="703"/>
    </row>
    <row r="40" spans="2:133" ht="11.25" customHeight="1" x14ac:dyDescent="0.2">
      <c r="B40" s="663" t="s">
        <v>342</v>
      </c>
      <c r="C40" s="664"/>
      <c r="D40" s="664"/>
      <c r="E40" s="664"/>
      <c r="F40" s="664"/>
      <c r="G40" s="664"/>
      <c r="H40" s="664"/>
      <c r="I40" s="664"/>
      <c r="J40" s="664"/>
      <c r="K40" s="664"/>
      <c r="L40" s="664"/>
      <c r="M40" s="664"/>
      <c r="N40" s="664"/>
      <c r="O40" s="664"/>
      <c r="P40" s="664"/>
      <c r="Q40" s="665"/>
      <c r="R40" s="666">
        <v>3745600</v>
      </c>
      <c r="S40" s="667"/>
      <c r="T40" s="667"/>
      <c r="U40" s="667"/>
      <c r="V40" s="667"/>
      <c r="W40" s="667"/>
      <c r="X40" s="667"/>
      <c r="Y40" s="668"/>
      <c r="Z40" s="669">
        <v>9.3000000000000007</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t="s">
        <v>128</v>
      </c>
      <c r="BA40" s="667"/>
      <c r="BB40" s="667"/>
      <c r="BC40" s="667"/>
      <c r="BD40" s="700"/>
      <c r="BE40" s="700"/>
      <c r="BF40" s="724"/>
      <c r="BG40" s="747" t="s">
        <v>344</v>
      </c>
      <c r="BH40" s="748"/>
      <c r="BI40" s="748"/>
      <c r="BJ40" s="748"/>
      <c r="BK40" s="748"/>
      <c r="BL40" s="365"/>
      <c r="BM40" s="682" t="s">
        <v>345</v>
      </c>
      <c r="BN40" s="682"/>
      <c r="BO40" s="682"/>
      <c r="BP40" s="682"/>
      <c r="BQ40" s="682"/>
      <c r="BR40" s="682"/>
      <c r="BS40" s="682"/>
      <c r="BT40" s="682"/>
      <c r="BU40" s="683"/>
      <c r="BV40" s="666">
        <v>87</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686920</v>
      </c>
      <c r="CS40" s="667"/>
      <c r="CT40" s="667"/>
      <c r="CU40" s="667"/>
      <c r="CV40" s="667"/>
      <c r="CW40" s="667"/>
      <c r="CX40" s="667"/>
      <c r="CY40" s="668"/>
      <c r="CZ40" s="671">
        <v>1.8</v>
      </c>
      <c r="DA40" s="702"/>
      <c r="DB40" s="702"/>
      <c r="DC40" s="708"/>
      <c r="DD40" s="675">
        <v>1544</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2"/>
      <c r="DY40" s="702"/>
      <c r="DZ40" s="702"/>
      <c r="EA40" s="702"/>
      <c r="EB40" s="702"/>
      <c r="EC40" s="703"/>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685951</v>
      </c>
      <c r="BA41" s="667"/>
      <c r="BB41" s="667"/>
      <c r="BC41" s="667"/>
      <c r="BD41" s="700"/>
      <c r="BE41" s="700"/>
      <c r="BF41" s="724"/>
      <c r="BG41" s="747"/>
      <c r="BH41" s="748"/>
      <c r="BI41" s="748"/>
      <c r="BJ41" s="748"/>
      <c r="BK41" s="748"/>
      <c r="BL41" s="365"/>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0"/>
      <c r="CT41" s="700"/>
      <c r="CU41" s="700"/>
      <c r="CV41" s="700"/>
      <c r="CW41" s="700"/>
      <c r="CX41" s="700"/>
      <c r="CY41" s="701"/>
      <c r="CZ41" s="671" t="s">
        <v>128</v>
      </c>
      <c r="DA41" s="702"/>
      <c r="DB41" s="702"/>
      <c r="DC41" s="708"/>
      <c r="DD41" s="675" t="s">
        <v>128</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4" t="s">
        <v>353</v>
      </c>
      <c r="AR42" s="755"/>
      <c r="AS42" s="755"/>
      <c r="AT42" s="755"/>
      <c r="AU42" s="755"/>
      <c r="AV42" s="755"/>
      <c r="AW42" s="755"/>
      <c r="AX42" s="755"/>
      <c r="AY42" s="756"/>
      <c r="AZ42" s="760">
        <v>1846138</v>
      </c>
      <c r="BA42" s="761"/>
      <c r="BB42" s="761"/>
      <c r="BC42" s="761"/>
      <c r="BD42" s="737"/>
      <c r="BE42" s="737"/>
      <c r="BF42" s="739"/>
      <c r="BG42" s="749"/>
      <c r="BH42" s="750"/>
      <c r="BI42" s="750"/>
      <c r="BJ42" s="750"/>
      <c r="BK42" s="750"/>
      <c r="BL42" s="366"/>
      <c r="BM42" s="692" t="s">
        <v>354</v>
      </c>
      <c r="BN42" s="692"/>
      <c r="BO42" s="692"/>
      <c r="BP42" s="692"/>
      <c r="BQ42" s="692"/>
      <c r="BR42" s="692"/>
      <c r="BS42" s="692"/>
      <c r="BT42" s="692"/>
      <c r="BU42" s="693"/>
      <c r="BV42" s="760">
        <v>372</v>
      </c>
      <c r="BW42" s="761"/>
      <c r="BX42" s="761"/>
      <c r="BY42" s="761"/>
      <c r="BZ42" s="761"/>
      <c r="CA42" s="761"/>
      <c r="CB42" s="773"/>
      <c r="CD42" s="663" t="s">
        <v>355</v>
      </c>
      <c r="CE42" s="664"/>
      <c r="CF42" s="664"/>
      <c r="CG42" s="664"/>
      <c r="CH42" s="664"/>
      <c r="CI42" s="664"/>
      <c r="CJ42" s="664"/>
      <c r="CK42" s="664"/>
      <c r="CL42" s="664"/>
      <c r="CM42" s="664"/>
      <c r="CN42" s="664"/>
      <c r="CO42" s="664"/>
      <c r="CP42" s="664"/>
      <c r="CQ42" s="665"/>
      <c r="CR42" s="666">
        <v>6724598</v>
      </c>
      <c r="CS42" s="700"/>
      <c r="CT42" s="700"/>
      <c r="CU42" s="700"/>
      <c r="CV42" s="700"/>
      <c r="CW42" s="700"/>
      <c r="CX42" s="700"/>
      <c r="CY42" s="701"/>
      <c r="CZ42" s="671">
        <v>17.3</v>
      </c>
      <c r="DA42" s="702"/>
      <c r="DB42" s="702"/>
      <c r="DC42" s="708"/>
      <c r="DD42" s="675">
        <v>693231</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356</v>
      </c>
      <c r="C43" s="664"/>
      <c r="D43" s="664"/>
      <c r="E43" s="664"/>
      <c r="F43" s="664"/>
      <c r="G43" s="664"/>
      <c r="H43" s="664"/>
      <c r="I43" s="664"/>
      <c r="J43" s="664"/>
      <c r="K43" s="664"/>
      <c r="L43" s="664"/>
      <c r="M43" s="664"/>
      <c r="N43" s="664"/>
      <c r="O43" s="664"/>
      <c r="P43" s="664"/>
      <c r="Q43" s="665"/>
      <c r="R43" s="666">
        <v>596600</v>
      </c>
      <c r="S43" s="667"/>
      <c r="T43" s="667"/>
      <c r="U43" s="667"/>
      <c r="V43" s="667"/>
      <c r="W43" s="667"/>
      <c r="X43" s="667"/>
      <c r="Y43" s="668"/>
      <c r="Z43" s="669">
        <v>1.5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357</v>
      </c>
      <c r="CE43" s="664"/>
      <c r="CF43" s="664"/>
      <c r="CG43" s="664"/>
      <c r="CH43" s="664"/>
      <c r="CI43" s="664"/>
      <c r="CJ43" s="664"/>
      <c r="CK43" s="664"/>
      <c r="CL43" s="664"/>
      <c r="CM43" s="664"/>
      <c r="CN43" s="664"/>
      <c r="CO43" s="664"/>
      <c r="CP43" s="664"/>
      <c r="CQ43" s="665"/>
      <c r="CR43" s="666">
        <v>40582</v>
      </c>
      <c r="CS43" s="700"/>
      <c r="CT43" s="700"/>
      <c r="CU43" s="700"/>
      <c r="CV43" s="700"/>
      <c r="CW43" s="700"/>
      <c r="CX43" s="700"/>
      <c r="CY43" s="701"/>
      <c r="CZ43" s="671">
        <v>0.1</v>
      </c>
      <c r="DA43" s="702"/>
      <c r="DB43" s="702"/>
      <c r="DC43" s="708"/>
      <c r="DD43" s="675" t="s">
        <v>128</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358</v>
      </c>
      <c r="C44" s="711"/>
      <c r="D44" s="711"/>
      <c r="E44" s="711"/>
      <c r="F44" s="711"/>
      <c r="G44" s="711"/>
      <c r="H44" s="711"/>
      <c r="I44" s="711"/>
      <c r="J44" s="711"/>
      <c r="K44" s="711"/>
      <c r="L44" s="711"/>
      <c r="M44" s="711"/>
      <c r="N44" s="711"/>
      <c r="O44" s="711"/>
      <c r="P44" s="711"/>
      <c r="Q44" s="712"/>
      <c r="R44" s="760">
        <v>40335627</v>
      </c>
      <c r="S44" s="761"/>
      <c r="T44" s="761"/>
      <c r="U44" s="761"/>
      <c r="V44" s="761"/>
      <c r="W44" s="761"/>
      <c r="X44" s="761"/>
      <c r="Y44" s="762"/>
      <c r="Z44" s="763">
        <v>100</v>
      </c>
      <c r="AA44" s="763"/>
      <c r="AB44" s="763"/>
      <c r="AC44" s="763"/>
      <c r="AD44" s="764">
        <v>18086979</v>
      </c>
      <c r="AE44" s="764"/>
      <c r="AF44" s="764"/>
      <c r="AG44" s="764"/>
      <c r="AH44" s="764"/>
      <c r="AI44" s="764"/>
      <c r="AJ44" s="764"/>
      <c r="AK44" s="764"/>
      <c r="AL44" s="765">
        <v>100</v>
      </c>
      <c r="AM44" s="738"/>
      <c r="AN44" s="738"/>
      <c r="AO44" s="766"/>
      <c r="CD44" s="767" t="s">
        <v>304</v>
      </c>
      <c r="CE44" s="768"/>
      <c r="CF44" s="663" t="s">
        <v>359</v>
      </c>
      <c r="CG44" s="664"/>
      <c r="CH44" s="664"/>
      <c r="CI44" s="664"/>
      <c r="CJ44" s="664"/>
      <c r="CK44" s="664"/>
      <c r="CL44" s="664"/>
      <c r="CM44" s="664"/>
      <c r="CN44" s="664"/>
      <c r="CO44" s="664"/>
      <c r="CP44" s="664"/>
      <c r="CQ44" s="665"/>
      <c r="CR44" s="666">
        <v>4577971</v>
      </c>
      <c r="CS44" s="667"/>
      <c r="CT44" s="667"/>
      <c r="CU44" s="667"/>
      <c r="CV44" s="667"/>
      <c r="CW44" s="667"/>
      <c r="CX44" s="667"/>
      <c r="CY44" s="668"/>
      <c r="CZ44" s="671">
        <v>11.7</v>
      </c>
      <c r="DA44" s="672"/>
      <c r="DB44" s="672"/>
      <c r="DC44" s="684"/>
      <c r="DD44" s="675">
        <v>586624</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360</v>
      </c>
      <c r="CG45" s="664"/>
      <c r="CH45" s="664"/>
      <c r="CI45" s="664"/>
      <c r="CJ45" s="664"/>
      <c r="CK45" s="664"/>
      <c r="CL45" s="664"/>
      <c r="CM45" s="664"/>
      <c r="CN45" s="664"/>
      <c r="CO45" s="664"/>
      <c r="CP45" s="664"/>
      <c r="CQ45" s="665"/>
      <c r="CR45" s="666">
        <v>1952675</v>
      </c>
      <c r="CS45" s="700"/>
      <c r="CT45" s="700"/>
      <c r="CU45" s="700"/>
      <c r="CV45" s="700"/>
      <c r="CW45" s="700"/>
      <c r="CX45" s="700"/>
      <c r="CY45" s="701"/>
      <c r="CZ45" s="671">
        <v>5</v>
      </c>
      <c r="DA45" s="702"/>
      <c r="DB45" s="702"/>
      <c r="DC45" s="708"/>
      <c r="DD45" s="675">
        <v>64335</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362</v>
      </c>
      <c r="CG46" s="664"/>
      <c r="CH46" s="664"/>
      <c r="CI46" s="664"/>
      <c r="CJ46" s="664"/>
      <c r="CK46" s="664"/>
      <c r="CL46" s="664"/>
      <c r="CM46" s="664"/>
      <c r="CN46" s="664"/>
      <c r="CO46" s="664"/>
      <c r="CP46" s="664"/>
      <c r="CQ46" s="665"/>
      <c r="CR46" s="666">
        <v>2522040</v>
      </c>
      <c r="CS46" s="667"/>
      <c r="CT46" s="667"/>
      <c r="CU46" s="667"/>
      <c r="CV46" s="667"/>
      <c r="CW46" s="667"/>
      <c r="CX46" s="667"/>
      <c r="CY46" s="668"/>
      <c r="CZ46" s="671">
        <v>6.5</v>
      </c>
      <c r="DA46" s="672"/>
      <c r="DB46" s="672"/>
      <c r="DC46" s="684"/>
      <c r="DD46" s="675">
        <v>521364</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364</v>
      </c>
      <c r="CG47" s="664"/>
      <c r="CH47" s="664"/>
      <c r="CI47" s="664"/>
      <c r="CJ47" s="664"/>
      <c r="CK47" s="664"/>
      <c r="CL47" s="664"/>
      <c r="CM47" s="664"/>
      <c r="CN47" s="664"/>
      <c r="CO47" s="664"/>
      <c r="CP47" s="664"/>
      <c r="CQ47" s="665"/>
      <c r="CR47" s="666">
        <v>2146627</v>
      </c>
      <c r="CS47" s="700"/>
      <c r="CT47" s="700"/>
      <c r="CU47" s="700"/>
      <c r="CV47" s="700"/>
      <c r="CW47" s="700"/>
      <c r="CX47" s="700"/>
      <c r="CY47" s="701"/>
      <c r="CZ47" s="671">
        <v>5.5</v>
      </c>
      <c r="DA47" s="702"/>
      <c r="DB47" s="702"/>
      <c r="DC47" s="708"/>
      <c r="DD47" s="675">
        <v>106607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365</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366</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367</v>
      </c>
      <c r="CE49" s="711"/>
      <c r="CF49" s="711"/>
      <c r="CG49" s="711"/>
      <c r="CH49" s="711"/>
      <c r="CI49" s="711"/>
      <c r="CJ49" s="711"/>
      <c r="CK49" s="711"/>
      <c r="CL49" s="711"/>
      <c r="CM49" s="711"/>
      <c r="CN49" s="711"/>
      <c r="CO49" s="711"/>
      <c r="CP49" s="711"/>
      <c r="CQ49" s="712"/>
      <c r="CR49" s="760">
        <v>38962170</v>
      </c>
      <c r="CS49" s="737"/>
      <c r="CT49" s="737"/>
      <c r="CU49" s="737"/>
      <c r="CV49" s="737"/>
      <c r="CW49" s="737"/>
      <c r="CX49" s="737"/>
      <c r="CY49" s="774"/>
      <c r="CZ49" s="765">
        <v>100</v>
      </c>
      <c r="DA49" s="775"/>
      <c r="DB49" s="775"/>
      <c r="DC49" s="776"/>
      <c r="DD49" s="777">
        <v>24104856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txsaWKdR9RrkfaO3DnbAP61ycnMpRFQgmjTOMQfM/Ddm2grikQvPitZh+/oJhr009WZRh+gy+RwMmwBmi9g+Q==" saltValue="i/pmX/cGtXiWO8oDL+63d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368</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369</v>
      </c>
      <c r="DK2" s="788"/>
      <c r="DL2" s="788"/>
      <c r="DM2" s="788"/>
      <c r="DN2" s="788"/>
      <c r="DO2" s="789"/>
      <c r="DP2" s="224"/>
      <c r="DQ2" s="787" t="s">
        <v>370</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371</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372</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373</v>
      </c>
      <c r="B5" s="793"/>
      <c r="C5" s="793"/>
      <c r="D5" s="793"/>
      <c r="E5" s="793"/>
      <c r="F5" s="793"/>
      <c r="G5" s="793"/>
      <c r="H5" s="793"/>
      <c r="I5" s="793"/>
      <c r="J5" s="793"/>
      <c r="K5" s="793"/>
      <c r="L5" s="793"/>
      <c r="M5" s="793"/>
      <c r="N5" s="793"/>
      <c r="O5" s="793"/>
      <c r="P5" s="794"/>
      <c r="Q5" s="798" t="s">
        <v>374</v>
      </c>
      <c r="R5" s="799"/>
      <c r="S5" s="799"/>
      <c r="T5" s="799"/>
      <c r="U5" s="800"/>
      <c r="V5" s="798" t="s">
        <v>375</v>
      </c>
      <c r="W5" s="799"/>
      <c r="X5" s="799"/>
      <c r="Y5" s="799"/>
      <c r="Z5" s="800"/>
      <c r="AA5" s="798" t="s">
        <v>376</v>
      </c>
      <c r="AB5" s="799"/>
      <c r="AC5" s="799"/>
      <c r="AD5" s="799"/>
      <c r="AE5" s="799"/>
      <c r="AF5" s="804" t="s">
        <v>377</v>
      </c>
      <c r="AG5" s="799"/>
      <c r="AH5" s="799"/>
      <c r="AI5" s="799"/>
      <c r="AJ5" s="805"/>
      <c r="AK5" s="799" t="s">
        <v>378</v>
      </c>
      <c r="AL5" s="799"/>
      <c r="AM5" s="799"/>
      <c r="AN5" s="799"/>
      <c r="AO5" s="800"/>
      <c r="AP5" s="798" t="s">
        <v>379</v>
      </c>
      <c r="AQ5" s="799"/>
      <c r="AR5" s="799"/>
      <c r="AS5" s="799"/>
      <c r="AT5" s="800"/>
      <c r="AU5" s="798" t="s">
        <v>380</v>
      </c>
      <c r="AV5" s="799"/>
      <c r="AW5" s="799"/>
      <c r="AX5" s="799"/>
      <c r="AY5" s="805"/>
      <c r="AZ5" s="228"/>
      <c r="BA5" s="228"/>
      <c r="BB5" s="228"/>
      <c r="BC5" s="228"/>
      <c r="BD5" s="228"/>
      <c r="BE5" s="229"/>
      <c r="BF5" s="229"/>
      <c r="BG5" s="229"/>
      <c r="BH5" s="229"/>
      <c r="BI5" s="229"/>
      <c r="BJ5" s="229"/>
      <c r="BK5" s="229"/>
      <c r="BL5" s="229"/>
      <c r="BM5" s="229"/>
      <c r="BN5" s="229"/>
      <c r="BO5" s="229"/>
      <c r="BP5" s="229"/>
      <c r="BQ5" s="792" t="s">
        <v>381</v>
      </c>
      <c r="BR5" s="793"/>
      <c r="BS5" s="793"/>
      <c r="BT5" s="793"/>
      <c r="BU5" s="793"/>
      <c r="BV5" s="793"/>
      <c r="BW5" s="793"/>
      <c r="BX5" s="793"/>
      <c r="BY5" s="793"/>
      <c r="BZ5" s="793"/>
      <c r="CA5" s="793"/>
      <c r="CB5" s="793"/>
      <c r="CC5" s="793"/>
      <c r="CD5" s="793"/>
      <c r="CE5" s="793"/>
      <c r="CF5" s="793"/>
      <c r="CG5" s="794"/>
      <c r="CH5" s="798" t="s">
        <v>382</v>
      </c>
      <c r="CI5" s="799"/>
      <c r="CJ5" s="799"/>
      <c r="CK5" s="799"/>
      <c r="CL5" s="800"/>
      <c r="CM5" s="798" t="s">
        <v>383</v>
      </c>
      <c r="CN5" s="799"/>
      <c r="CO5" s="799"/>
      <c r="CP5" s="799"/>
      <c r="CQ5" s="800"/>
      <c r="CR5" s="798" t="s">
        <v>384</v>
      </c>
      <c r="CS5" s="799"/>
      <c r="CT5" s="799"/>
      <c r="CU5" s="799"/>
      <c r="CV5" s="800"/>
      <c r="CW5" s="798" t="s">
        <v>385</v>
      </c>
      <c r="CX5" s="799"/>
      <c r="CY5" s="799"/>
      <c r="CZ5" s="799"/>
      <c r="DA5" s="800"/>
      <c r="DB5" s="798" t="s">
        <v>386</v>
      </c>
      <c r="DC5" s="799"/>
      <c r="DD5" s="799"/>
      <c r="DE5" s="799"/>
      <c r="DF5" s="800"/>
      <c r="DG5" s="828" t="s">
        <v>387</v>
      </c>
      <c r="DH5" s="829"/>
      <c r="DI5" s="829"/>
      <c r="DJ5" s="829"/>
      <c r="DK5" s="830"/>
      <c r="DL5" s="828" t="s">
        <v>388</v>
      </c>
      <c r="DM5" s="829"/>
      <c r="DN5" s="829"/>
      <c r="DO5" s="829"/>
      <c r="DP5" s="830"/>
      <c r="DQ5" s="798" t="s">
        <v>389</v>
      </c>
      <c r="DR5" s="799"/>
      <c r="DS5" s="799"/>
      <c r="DT5" s="799"/>
      <c r="DU5" s="800"/>
      <c r="DV5" s="798" t="s">
        <v>380</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390</v>
      </c>
      <c r="C7" s="815"/>
      <c r="D7" s="815"/>
      <c r="E7" s="815"/>
      <c r="F7" s="815"/>
      <c r="G7" s="815"/>
      <c r="H7" s="815"/>
      <c r="I7" s="815"/>
      <c r="J7" s="815"/>
      <c r="K7" s="815"/>
      <c r="L7" s="815"/>
      <c r="M7" s="815"/>
      <c r="N7" s="815"/>
      <c r="O7" s="815"/>
      <c r="P7" s="816"/>
      <c r="Q7" s="817">
        <v>40415</v>
      </c>
      <c r="R7" s="818"/>
      <c r="S7" s="818"/>
      <c r="T7" s="818"/>
      <c r="U7" s="818"/>
      <c r="V7" s="818">
        <v>39045</v>
      </c>
      <c r="W7" s="818"/>
      <c r="X7" s="818"/>
      <c r="Y7" s="818"/>
      <c r="Z7" s="818"/>
      <c r="AA7" s="818">
        <v>1370</v>
      </c>
      <c r="AB7" s="818"/>
      <c r="AC7" s="818"/>
      <c r="AD7" s="818"/>
      <c r="AE7" s="819"/>
      <c r="AF7" s="820">
        <v>1153</v>
      </c>
      <c r="AG7" s="821"/>
      <c r="AH7" s="821"/>
      <c r="AI7" s="821"/>
      <c r="AJ7" s="822"/>
      <c r="AK7" s="823">
        <v>2944</v>
      </c>
      <c r="AL7" s="824"/>
      <c r="AM7" s="824"/>
      <c r="AN7" s="824"/>
      <c r="AO7" s="824"/>
      <c r="AP7" s="824">
        <v>45367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598</v>
      </c>
      <c r="BT7" s="812"/>
      <c r="BU7" s="812"/>
      <c r="BV7" s="812"/>
      <c r="BW7" s="812"/>
      <c r="BX7" s="812"/>
      <c r="BY7" s="812"/>
      <c r="BZ7" s="812"/>
      <c r="CA7" s="812"/>
      <c r="CB7" s="812"/>
      <c r="CC7" s="812"/>
      <c r="CD7" s="812"/>
      <c r="CE7" s="812"/>
      <c r="CF7" s="812"/>
      <c r="CG7" s="827"/>
      <c r="CH7" s="808">
        <v>2</v>
      </c>
      <c r="CI7" s="809"/>
      <c r="CJ7" s="809"/>
      <c r="CK7" s="809"/>
      <c r="CL7" s="810"/>
      <c r="CM7" s="808">
        <v>71</v>
      </c>
      <c r="CN7" s="809"/>
      <c r="CO7" s="809"/>
      <c r="CP7" s="809"/>
      <c r="CQ7" s="810"/>
      <c r="CR7" s="808">
        <v>100</v>
      </c>
      <c r="CS7" s="809"/>
      <c r="CT7" s="809"/>
      <c r="CU7" s="809"/>
      <c r="CV7" s="810"/>
      <c r="CW7" s="808" t="s">
        <v>527</v>
      </c>
      <c r="CX7" s="809"/>
      <c r="CY7" s="809"/>
      <c r="CZ7" s="809"/>
      <c r="DA7" s="810"/>
      <c r="DB7" s="808" t="s">
        <v>527</v>
      </c>
      <c r="DC7" s="809"/>
      <c r="DD7" s="809"/>
      <c r="DE7" s="809"/>
      <c r="DF7" s="810"/>
      <c r="DG7" s="808" t="s">
        <v>527</v>
      </c>
      <c r="DH7" s="809"/>
      <c r="DI7" s="809"/>
      <c r="DJ7" s="809"/>
      <c r="DK7" s="810"/>
      <c r="DL7" s="808" t="s">
        <v>527</v>
      </c>
      <c r="DM7" s="809"/>
      <c r="DN7" s="809"/>
      <c r="DO7" s="809"/>
      <c r="DP7" s="810"/>
      <c r="DQ7" s="808" t="s">
        <v>527</v>
      </c>
      <c r="DR7" s="809"/>
      <c r="DS7" s="809"/>
      <c r="DT7" s="809"/>
      <c r="DU7" s="810"/>
      <c r="DV7" s="811"/>
      <c r="DW7" s="812"/>
      <c r="DX7" s="812"/>
      <c r="DY7" s="812"/>
      <c r="DZ7" s="813"/>
      <c r="EA7" s="230"/>
    </row>
    <row r="8" spans="1:131" s="231" customFormat="1" ht="26.25" customHeight="1" x14ac:dyDescent="0.2">
      <c r="A8" s="234">
        <v>2</v>
      </c>
      <c r="B8" s="845" t="s">
        <v>391</v>
      </c>
      <c r="C8" s="846"/>
      <c r="D8" s="846"/>
      <c r="E8" s="846"/>
      <c r="F8" s="846"/>
      <c r="G8" s="846"/>
      <c r="H8" s="846"/>
      <c r="I8" s="846"/>
      <c r="J8" s="846"/>
      <c r="K8" s="846"/>
      <c r="L8" s="846"/>
      <c r="M8" s="846"/>
      <c r="N8" s="846"/>
      <c r="O8" s="846"/>
      <c r="P8" s="847"/>
      <c r="Q8" s="848">
        <v>11</v>
      </c>
      <c r="R8" s="849"/>
      <c r="S8" s="849"/>
      <c r="T8" s="849"/>
      <c r="U8" s="849"/>
      <c r="V8" s="849">
        <v>7</v>
      </c>
      <c r="W8" s="849"/>
      <c r="X8" s="849"/>
      <c r="Y8" s="849"/>
      <c r="Z8" s="849"/>
      <c r="AA8" s="849">
        <v>4</v>
      </c>
      <c r="AB8" s="849"/>
      <c r="AC8" s="849"/>
      <c r="AD8" s="849"/>
      <c r="AE8" s="850"/>
      <c r="AF8" s="851">
        <v>4</v>
      </c>
      <c r="AG8" s="852"/>
      <c r="AH8" s="852"/>
      <c r="AI8" s="852"/>
      <c r="AJ8" s="853"/>
      <c r="AK8" s="834" t="s">
        <v>527</v>
      </c>
      <c r="AL8" s="835"/>
      <c r="AM8" s="835"/>
      <c r="AN8" s="835"/>
      <c r="AO8" s="835"/>
      <c r="AP8" s="835" t="s">
        <v>527</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599</v>
      </c>
      <c r="BT8" s="839"/>
      <c r="BU8" s="839"/>
      <c r="BV8" s="839"/>
      <c r="BW8" s="839"/>
      <c r="BX8" s="839"/>
      <c r="BY8" s="839"/>
      <c r="BZ8" s="839"/>
      <c r="CA8" s="839"/>
      <c r="CB8" s="839"/>
      <c r="CC8" s="839"/>
      <c r="CD8" s="839"/>
      <c r="CE8" s="839"/>
      <c r="CF8" s="839"/>
      <c r="CG8" s="840"/>
      <c r="CH8" s="841">
        <v>-5</v>
      </c>
      <c r="CI8" s="842"/>
      <c r="CJ8" s="842"/>
      <c r="CK8" s="842"/>
      <c r="CL8" s="843"/>
      <c r="CM8" s="841">
        <v>78</v>
      </c>
      <c r="CN8" s="842"/>
      <c r="CO8" s="842"/>
      <c r="CP8" s="842"/>
      <c r="CQ8" s="843"/>
      <c r="CR8" s="841">
        <v>41</v>
      </c>
      <c r="CS8" s="842"/>
      <c r="CT8" s="842"/>
      <c r="CU8" s="842"/>
      <c r="CV8" s="843"/>
      <c r="CW8" s="841" t="s">
        <v>527</v>
      </c>
      <c r="CX8" s="842"/>
      <c r="CY8" s="842"/>
      <c r="CZ8" s="842"/>
      <c r="DA8" s="843"/>
      <c r="DB8" s="841" t="s">
        <v>527</v>
      </c>
      <c r="DC8" s="842"/>
      <c r="DD8" s="842"/>
      <c r="DE8" s="842"/>
      <c r="DF8" s="843"/>
      <c r="DG8" s="841" t="s">
        <v>527</v>
      </c>
      <c r="DH8" s="842"/>
      <c r="DI8" s="842"/>
      <c r="DJ8" s="842"/>
      <c r="DK8" s="843"/>
      <c r="DL8" s="841" t="s">
        <v>527</v>
      </c>
      <c r="DM8" s="842"/>
      <c r="DN8" s="842"/>
      <c r="DO8" s="842"/>
      <c r="DP8" s="843"/>
      <c r="DQ8" s="841" t="s">
        <v>527</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600</v>
      </c>
      <c r="BT9" s="839"/>
      <c r="BU9" s="839"/>
      <c r="BV9" s="839"/>
      <c r="BW9" s="839"/>
      <c r="BX9" s="839"/>
      <c r="BY9" s="839"/>
      <c r="BZ9" s="839"/>
      <c r="CA9" s="839"/>
      <c r="CB9" s="839"/>
      <c r="CC9" s="839"/>
      <c r="CD9" s="839"/>
      <c r="CE9" s="839"/>
      <c r="CF9" s="839"/>
      <c r="CG9" s="840"/>
      <c r="CH9" s="841">
        <v>12</v>
      </c>
      <c r="CI9" s="842"/>
      <c r="CJ9" s="842"/>
      <c r="CK9" s="842"/>
      <c r="CL9" s="843"/>
      <c r="CM9" s="841">
        <v>68</v>
      </c>
      <c r="CN9" s="842"/>
      <c r="CO9" s="842"/>
      <c r="CP9" s="842"/>
      <c r="CQ9" s="843"/>
      <c r="CR9" s="841">
        <v>60</v>
      </c>
      <c r="CS9" s="842"/>
      <c r="CT9" s="842"/>
      <c r="CU9" s="842"/>
      <c r="CV9" s="843"/>
      <c r="CW9" s="841" t="s">
        <v>527</v>
      </c>
      <c r="CX9" s="842"/>
      <c r="CY9" s="842"/>
      <c r="CZ9" s="842"/>
      <c r="DA9" s="843"/>
      <c r="DB9" s="841" t="s">
        <v>527</v>
      </c>
      <c r="DC9" s="842"/>
      <c r="DD9" s="842"/>
      <c r="DE9" s="842"/>
      <c r="DF9" s="843"/>
      <c r="DG9" s="841" t="s">
        <v>527</v>
      </c>
      <c r="DH9" s="842"/>
      <c r="DI9" s="842"/>
      <c r="DJ9" s="842"/>
      <c r="DK9" s="843"/>
      <c r="DL9" s="841" t="s">
        <v>527</v>
      </c>
      <c r="DM9" s="842"/>
      <c r="DN9" s="842"/>
      <c r="DO9" s="842"/>
      <c r="DP9" s="843"/>
      <c r="DQ9" s="841" t="s">
        <v>527</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601</v>
      </c>
      <c r="BT10" s="839"/>
      <c r="BU10" s="839"/>
      <c r="BV10" s="839"/>
      <c r="BW10" s="839"/>
      <c r="BX10" s="839"/>
      <c r="BY10" s="839"/>
      <c r="BZ10" s="839"/>
      <c r="CA10" s="839"/>
      <c r="CB10" s="839"/>
      <c r="CC10" s="839"/>
      <c r="CD10" s="839"/>
      <c r="CE10" s="839"/>
      <c r="CF10" s="839"/>
      <c r="CG10" s="840"/>
      <c r="CH10" s="841">
        <v>1</v>
      </c>
      <c r="CI10" s="842"/>
      <c r="CJ10" s="842"/>
      <c r="CK10" s="842"/>
      <c r="CL10" s="843"/>
      <c r="CM10" s="841">
        <v>20</v>
      </c>
      <c r="CN10" s="842"/>
      <c r="CO10" s="842"/>
      <c r="CP10" s="842"/>
      <c r="CQ10" s="843"/>
      <c r="CR10" s="841">
        <v>2</v>
      </c>
      <c r="CS10" s="842"/>
      <c r="CT10" s="842"/>
      <c r="CU10" s="842"/>
      <c r="CV10" s="843"/>
      <c r="CW10" s="841" t="s">
        <v>527</v>
      </c>
      <c r="CX10" s="842"/>
      <c r="CY10" s="842"/>
      <c r="CZ10" s="842"/>
      <c r="DA10" s="843"/>
      <c r="DB10" s="841" t="s">
        <v>527</v>
      </c>
      <c r="DC10" s="842"/>
      <c r="DD10" s="842"/>
      <c r="DE10" s="842"/>
      <c r="DF10" s="843"/>
      <c r="DG10" s="841" t="s">
        <v>527</v>
      </c>
      <c r="DH10" s="842"/>
      <c r="DI10" s="842"/>
      <c r="DJ10" s="842"/>
      <c r="DK10" s="843"/>
      <c r="DL10" s="841" t="s">
        <v>527</v>
      </c>
      <c r="DM10" s="842"/>
      <c r="DN10" s="842"/>
      <c r="DO10" s="842"/>
      <c r="DP10" s="843"/>
      <c r="DQ10" s="841" t="s">
        <v>527</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602</v>
      </c>
      <c r="BT11" s="839"/>
      <c r="BU11" s="839"/>
      <c r="BV11" s="839"/>
      <c r="BW11" s="839"/>
      <c r="BX11" s="839"/>
      <c r="BY11" s="839"/>
      <c r="BZ11" s="839"/>
      <c r="CA11" s="839"/>
      <c r="CB11" s="839"/>
      <c r="CC11" s="839"/>
      <c r="CD11" s="839"/>
      <c r="CE11" s="839"/>
      <c r="CF11" s="839"/>
      <c r="CG11" s="840"/>
      <c r="CH11" s="841">
        <v>-27</v>
      </c>
      <c r="CI11" s="842"/>
      <c r="CJ11" s="842"/>
      <c r="CK11" s="842"/>
      <c r="CL11" s="843"/>
      <c r="CM11" s="841">
        <v>97</v>
      </c>
      <c r="CN11" s="842"/>
      <c r="CO11" s="842"/>
      <c r="CP11" s="842"/>
      <c r="CQ11" s="843"/>
      <c r="CR11" s="841">
        <v>80</v>
      </c>
      <c r="CS11" s="842"/>
      <c r="CT11" s="842"/>
      <c r="CU11" s="842"/>
      <c r="CV11" s="843"/>
      <c r="CW11" s="841" t="s">
        <v>527</v>
      </c>
      <c r="CX11" s="842"/>
      <c r="CY11" s="842"/>
      <c r="CZ11" s="842"/>
      <c r="DA11" s="843"/>
      <c r="DB11" s="841" t="s">
        <v>527</v>
      </c>
      <c r="DC11" s="842"/>
      <c r="DD11" s="842"/>
      <c r="DE11" s="842"/>
      <c r="DF11" s="843"/>
      <c r="DG11" s="841" t="s">
        <v>527</v>
      </c>
      <c r="DH11" s="842"/>
      <c r="DI11" s="842"/>
      <c r="DJ11" s="842"/>
      <c r="DK11" s="843"/>
      <c r="DL11" s="841" t="s">
        <v>527</v>
      </c>
      <c r="DM11" s="842"/>
      <c r="DN11" s="842"/>
      <c r="DO11" s="842"/>
      <c r="DP11" s="843"/>
      <c r="DQ11" s="841" t="s">
        <v>527</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393</v>
      </c>
      <c r="B23" s="854" t="s">
        <v>394</v>
      </c>
      <c r="C23" s="855"/>
      <c r="D23" s="855"/>
      <c r="E23" s="855"/>
      <c r="F23" s="855"/>
      <c r="G23" s="855"/>
      <c r="H23" s="855"/>
      <c r="I23" s="855"/>
      <c r="J23" s="855"/>
      <c r="K23" s="855"/>
      <c r="L23" s="855"/>
      <c r="M23" s="855"/>
      <c r="N23" s="855"/>
      <c r="O23" s="855"/>
      <c r="P23" s="856"/>
      <c r="Q23" s="857">
        <v>40336</v>
      </c>
      <c r="R23" s="858"/>
      <c r="S23" s="858"/>
      <c r="T23" s="858"/>
      <c r="U23" s="858"/>
      <c r="V23" s="858">
        <v>38962</v>
      </c>
      <c r="W23" s="858"/>
      <c r="X23" s="858"/>
      <c r="Y23" s="858"/>
      <c r="Z23" s="858"/>
      <c r="AA23" s="858">
        <v>1373</v>
      </c>
      <c r="AB23" s="858"/>
      <c r="AC23" s="858"/>
      <c r="AD23" s="858"/>
      <c r="AE23" s="859"/>
      <c r="AF23" s="860">
        <v>1156</v>
      </c>
      <c r="AG23" s="858"/>
      <c r="AH23" s="858"/>
      <c r="AI23" s="858"/>
      <c r="AJ23" s="861"/>
      <c r="AK23" s="862"/>
      <c r="AL23" s="863"/>
      <c r="AM23" s="863"/>
      <c r="AN23" s="863"/>
      <c r="AO23" s="863"/>
      <c r="AP23" s="858">
        <v>45367</v>
      </c>
      <c r="AQ23" s="858"/>
      <c r="AR23" s="858"/>
      <c r="AS23" s="858"/>
      <c r="AT23" s="858"/>
      <c r="AU23" s="874" t="s">
        <v>527</v>
      </c>
      <c r="AV23" s="874"/>
      <c r="AW23" s="874"/>
      <c r="AX23" s="874"/>
      <c r="AY23" s="875"/>
      <c r="AZ23" s="876" t="s">
        <v>239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373</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380</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405</v>
      </c>
      <c r="C28" s="815"/>
      <c r="D28" s="815"/>
      <c r="E28" s="815"/>
      <c r="F28" s="815"/>
      <c r="G28" s="815"/>
      <c r="H28" s="815"/>
      <c r="I28" s="815"/>
      <c r="J28" s="815"/>
      <c r="K28" s="815"/>
      <c r="L28" s="815"/>
      <c r="M28" s="815"/>
      <c r="N28" s="815"/>
      <c r="O28" s="815"/>
      <c r="P28" s="816"/>
      <c r="Q28" s="887">
        <v>6267</v>
      </c>
      <c r="R28" s="888"/>
      <c r="S28" s="888"/>
      <c r="T28" s="888"/>
      <c r="U28" s="888"/>
      <c r="V28" s="888">
        <v>6180</v>
      </c>
      <c r="W28" s="888"/>
      <c r="X28" s="888"/>
      <c r="Y28" s="888"/>
      <c r="Z28" s="888"/>
      <c r="AA28" s="888">
        <v>87</v>
      </c>
      <c r="AB28" s="888"/>
      <c r="AC28" s="888"/>
      <c r="AD28" s="888"/>
      <c r="AE28" s="889"/>
      <c r="AF28" s="890">
        <v>87</v>
      </c>
      <c r="AG28" s="888"/>
      <c r="AH28" s="888"/>
      <c r="AI28" s="888"/>
      <c r="AJ28" s="891"/>
      <c r="AK28" s="892">
        <v>586</v>
      </c>
      <c r="AL28" s="893"/>
      <c r="AM28" s="893"/>
      <c r="AN28" s="893"/>
      <c r="AO28" s="893"/>
      <c r="AP28" s="893" t="s">
        <v>527</v>
      </c>
      <c r="AQ28" s="893"/>
      <c r="AR28" s="893"/>
      <c r="AS28" s="893"/>
      <c r="AT28" s="893"/>
      <c r="AU28" s="893" t="s">
        <v>527</v>
      </c>
      <c r="AV28" s="893"/>
      <c r="AW28" s="893"/>
      <c r="AX28" s="893"/>
      <c r="AY28" s="893"/>
      <c r="AZ28" s="894" t="s">
        <v>527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406</v>
      </c>
      <c r="C29" s="846"/>
      <c r="D29" s="846"/>
      <c r="E29" s="846"/>
      <c r="F29" s="846"/>
      <c r="G29" s="846"/>
      <c r="H29" s="846"/>
      <c r="I29" s="846"/>
      <c r="J29" s="846"/>
      <c r="K29" s="846"/>
      <c r="L29" s="846"/>
      <c r="M29" s="846"/>
      <c r="N29" s="846"/>
      <c r="O29" s="846"/>
      <c r="P29" s="847"/>
      <c r="Q29" s="848">
        <v>436</v>
      </c>
      <c r="R29" s="849"/>
      <c r="S29" s="849"/>
      <c r="T29" s="849"/>
      <c r="U29" s="849"/>
      <c r="V29" s="849">
        <v>435</v>
      </c>
      <c r="W29" s="849"/>
      <c r="X29" s="849"/>
      <c r="Y29" s="849"/>
      <c r="Z29" s="849"/>
      <c r="AA29" s="849">
        <v>1</v>
      </c>
      <c r="AB29" s="849"/>
      <c r="AC29" s="849"/>
      <c r="AD29" s="849"/>
      <c r="AE29" s="850"/>
      <c r="AF29" s="851">
        <v>1</v>
      </c>
      <c r="AG29" s="852"/>
      <c r="AH29" s="852"/>
      <c r="AI29" s="852"/>
      <c r="AJ29" s="853"/>
      <c r="AK29" s="899">
        <v>151</v>
      </c>
      <c r="AL29" s="895"/>
      <c r="AM29" s="895"/>
      <c r="AN29" s="895"/>
      <c r="AO29" s="895"/>
      <c r="AP29" s="895">
        <v>77</v>
      </c>
      <c r="AQ29" s="895"/>
      <c r="AR29" s="895"/>
      <c r="AS29" s="895"/>
      <c r="AT29" s="895"/>
      <c r="AU29" s="895">
        <v>49</v>
      </c>
      <c r="AV29" s="895"/>
      <c r="AW29" s="895"/>
      <c r="AX29" s="895"/>
      <c r="AY29" s="895"/>
      <c r="AZ29" s="896" t="s">
        <v>527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407</v>
      </c>
      <c r="C30" s="846"/>
      <c r="D30" s="846"/>
      <c r="E30" s="846"/>
      <c r="F30" s="846"/>
      <c r="G30" s="846"/>
      <c r="H30" s="846"/>
      <c r="I30" s="846"/>
      <c r="J30" s="846"/>
      <c r="K30" s="846"/>
      <c r="L30" s="846"/>
      <c r="M30" s="846"/>
      <c r="N30" s="846"/>
      <c r="O30" s="846"/>
      <c r="P30" s="847"/>
      <c r="Q30" s="848">
        <v>659</v>
      </c>
      <c r="R30" s="849"/>
      <c r="S30" s="849"/>
      <c r="T30" s="849"/>
      <c r="U30" s="849"/>
      <c r="V30" s="849">
        <v>657</v>
      </c>
      <c r="W30" s="849"/>
      <c r="X30" s="849"/>
      <c r="Y30" s="849"/>
      <c r="Z30" s="849"/>
      <c r="AA30" s="849">
        <v>2</v>
      </c>
      <c r="AB30" s="849"/>
      <c r="AC30" s="849"/>
      <c r="AD30" s="849"/>
      <c r="AE30" s="850"/>
      <c r="AF30" s="851">
        <v>2</v>
      </c>
      <c r="AG30" s="852"/>
      <c r="AH30" s="852"/>
      <c r="AI30" s="852"/>
      <c r="AJ30" s="853"/>
      <c r="AK30" s="899">
        <v>178</v>
      </c>
      <c r="AL30" s="895"/>
      <c r="AM30" s="895"/>
      <c r="AN30" s="895"/>
      <c r="AO30" s="895"/>
      <c r="AP30" s="895" t="s">
        <v>527</v>
      </c>
      <c r="AQ30" s="895"/>
      <c r="AR30" s="895"/>
      <c r="AS30" s="895"/>
      <c r="AT30" s="895"/>
      <c r="AU30" s="895" t="s">
        <v>527</v>
      </c>
      <c r="AV30" s="895"/>
      <c r="AW30" s="895"/>
      <c r="AX30" s="895"/>
      <c r="AY30" s="895"/>
      <c r="AZ30" s="896" t="s">
        <v>527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408</v>
      </c>
      <c r="C31" s="846"/>
      <c r="D31" s="846"/>
      <c r="E31" s="846"/>
      <c r="F31" s="846"/>
      <c r="G31" s="846"/>
      <c r="H31" s="846"/>
      <c r="I31" s="846"/>
      <c r="J31" s="846"/>
      <c r="K31" s="846"/>
      <c r="L31" s="846"/>
      <c r="M31" s="846"/>
      <c r="N31" s="846"/>
      <c r="O31" s="846"/>
      <c r="P31" s="847"/>
      <c r="Q31" s="848">
        <v>6774</v>
      </c>
      <c r="R31" s="849"/>
      <c r="S31" s="849"/>
      <c r="T31" s="849"/>
      <c r="U31" s="849"/>
      <c r="V31" s="849">
        <v>6603</v>
      </c>
      <c r="W31" s="849"/>
      <c r="X31" s="849"/>
      <c r="Y31" s="849"/>
      <c r="Z31" s="849"/>
      <c r="AA31" s="849">
        <v>171</v>
      </c>
      <c r="AB31" s="849"/>
      <c r="AC31" s="849"/>
      <c r="AD31" s="849"/>
      <c r="AE31" s="850"/>
      <c r="AF31" s="851">
        <v>171</v>
      </c>
      <c r="AG31" s="852"/>
      <c r="AH31" s="852"/>
      <c r="AI31" s="852"/>
      <c r="AJ31" s="853"/>
      <c r="AK31" s="899">
        <v>1030</v>
      </c>
      <c r="AL31" s="895"/>
      <c r="AM31" s="895"/>
      <c r="AN31" s="895"/>
      <c r="AO31" s="895"/>
      <c r="AP31" s="895" t="s">
        <v>527</v>
      </c>
      <c r="AQ31" s="895"/>
      <c r="AR31" s="895"/>
      <c r="AS31" s="895"/>
      <c r="AT31" s="895"/>
      <c r="AU31" s="895" t="s">
        <v>527</v>
      </c>
      <c r="AV31" s="895"/>
      <c r="AW31" s="895"/>
      <c r="AX31" s="895"/>
      <c r="AY31" s="895"/>
      <c r="AZ31" s="896" t="s">
        <v>527</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409</v>
      </c>
      <c r="C32" s="846"/>
      <c r="D32" s="846"/>
      <c r="E32" s="846"/>
      <c r="F32" s="846"/>
      <c r="G32" s="846"/>
      <c r="H32" s="846"/>
      <c r="I32" s="846"/>
      <c r="J32" s="846"/>
      <c r="K32" s="846"/>
      <c r="L32" s="846"/>
      <c r="M32" s="846"/>
      <c r="N32" s="846"/>
      <c r="O32" s="846"/>
      <c r="P32" s="847"/>
      <c r="Q32" s="848">
        <v>3</v>
      </c>
      <c r="R32" s="849"/>
      <c r="S32" s="849"/>
      <c r="T32" s="849"/>
      <c r="U32" s="849"/>
      <c r="V32" s="849">
        <v>3</v>
      </c>
      <c r="W32" s="849"/>
      <c r="X32" s="849"/>
      <c r="Y32" s="849"/>
      <c r="Z32" s="849"/>
      <c r="AA32" s="849" t="s">
        <v>527</v>
      </c>
      <c r="AB32" s="849"/>
      <c r="AC32" s="849"/>
      <c r="AD32" s="849"/>
      <c r="AE32" s="850"/>
      <c r="AF32" s="851" t="s">
        <v>352</v>
      </c>
      <c r="AG32" s="852"/>
      <c r="AH32" s="852"/>
      <c r="AI32" s="852"/>
      <c r="AJ32" s="853"/>
      <c r="AK32" s="899" t="s">
        <v>527</v>
      </c>
      <c r="AL32" s="895"/>
      <c r="AM32" s="895"/>
      <c r="AN32" s="895"/>
      <c r="AO32" s="895"/>
      <c r="AP32" s="895" t="s">
        <v>527</v>
      </c>
      <c r="AQ32" s="895"/>
      <c r="AR32" s="895"/>
      <c r="AS32" s="895"/>
      <c r="AT32" s="895"/>
      <c r="AU32" s="895" t="s">
        <v>527</v>
      </c>
      <c r="AV32" s="895"/>
      <c r="AW32" s="895"/>
      <c r="AX32" s="895"/>
      <c r="AY32" s="895"/>
      <c r="AZ32" s="896" t="s">
        <v>527</v>
      </c>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410</v>
      </c>
      <c r="C33" s="846"/>
      <c r="D33" s="846"/>
      <c r="E33" s="846"/>
      <c r="F33" s="846"/>
      <c r="G33" s="846"/>
      <c r="H33" s="846"/>
      <c r="I33" s="846"/>
      <c r="J33" s="846"/>
      <c r="K33" s="846"/>
      <c r="L33" s="846"/>
      <c r="M33" s="846"/>
      <c r="N33" s="846"/>
      <c r="O33" s="846"/>
      <c r="P33" s="847"/>
      <c r="Q33" s="848">
        <v>1388</v>
      </c>
      <c r="R33" s="849"/>
      <c r="S33" s="849"/>
      <c r="T33" s="849"/>
      <c r="U33" s="849"/>
      <c r="V33" s="849">
        <v>1349</v>
      </c>
      <c r="W33" s="849"/>
      <c r="X33" s="849"/>
      <c r="Y33" s="849"/>
      <c r="Z33" s="849"/>
      <c r="AA33" s="849">
        <v>39</v>
      </c>
      <c r="AB33" s="849"/>
      <c r="AC33" s="849"/>
      <c r="AD33" s="849"/>
      <c r="AE33" s="850"/>
      <c r="AF33" s="851">
        <v>1505</v>
      </c>
      <c r="AG33" s="852"/>
      <c r="AH33" s="852"/>
      <c r="AI33" s="852"/>
      <c r="AJ33" s="853"/>
      <c r="AK33" s="899">
        <v>196</v>
      </c>
      <c r="AL33" s="895"/>
      <c r="AM33" s="895"/>
      <c r="AN33" s="895"/>
      <c r="AO33" s="895"/>
      <c r="AP33" s="895">
        <v>3336</v>
      </c>
      <c r="AQ33" s="895"/>
      <c r="AR33" s="895"/>
      <c r="AS33" s="895"/>
      <c r="AT33" s="895"/>
      <c r="AU33" s="895">
        <v>987</v>
      </c>
      <c r="AV33" s="895"/>
      <c r="AW33" s="895"/>
      <c r="AX33" s="895"/>
      <c r="AY33" s="895"/>
      <c r="AZ33" s="896" t="s">
        <v>527</v>
      </c>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412</v>
      </c>
      <c r="C34" s="846"/>
      <c r="D34" s="846"/>
      <c r="E34" s="846"/>
      <c r="F34" s="846"/>
      <c r="G34" s="846"/>
      <c r="H34" s="846"/>
      <c r="I34" s="846"/>
      <c r="J34" s="846"/>
      <c r="K34" s="846"/>
      <c r="L34" s="846"/>
      <c r="M34" s="846"/>
      <c r="N34" s="846"/>
      <c r="O34" s="846"/>
      <c r="P34" s="847"/>
      <c r="Q34" s="848">
        <v>1350</v>
      </c>
      <c r="R34" s="849"/>
      <c r="S34" s="849"/>
      <c r="T34" s="849"/>
      <c r="U34" s="849"/>
      <c r="V34" s="849">
        <v>1250</v>
      </c>
      <c r="W34" s="849"/>
      <c r="X34" s="849"/>
      <c r="Y34" s="849"/>
      <c r="Z34" s="849"/>
      <c r="AA34" s="849">
        <v>100</v>
      </c>
      <c r="AB34" s="849"/>
      <c r="AC34" s="849"/>
      <c r="AD34" s="849"/>
      <c r="AE34" s="850"/>
      <c r="AF34" s="851">
        <v>421</v>
      </c>
      <c r="AG34" s="852"/>
      <c r="AH34" s="852"/>
      <c r="AI34" s="852"/>
      <c r="AJ34" s="853"/>
      <c r="AK34" s="899">
        <v>452</v>
      </c>
      <c r="AL34" s="895"/>
      <c r="AM34" s="895"/>
      <c r="AN34" s="895"/>
      <c r="AO34" s="895"/>
      <c r="AP34" s="895">
        <v>7249</v>
      </c>
      <c r="AQ34" s="895"/>
      <c r="AR34" s="895"/>
      <c r="AS34" s="895"/>
      <c r="AT34" s="895"/>
      <c r="AU34" s="895">
        <v>3371</v>
      </c>
      <c r="AV34" s="895"/>
      <c r="AW34" s="895"/>
      <c r="AX34" s="895"/>
      <c r="AY34" s="895"/>
      <c r="AZ34" s="896" t="s">
        <v>527</v>
      </c>
      <c r="BA34" s="896"/>
      <c r="BB34" s="896"/>
      <c r="BC34" s="896"/>
      <c r="BD34" s="896"/>
      <c r="BE34" s="897" t="s">
        <v>413</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414</v>
      </c>
      <c r="C35" s="846"/>
      <c r="D35" s="846"/>
      <c r="E35" s="846"/>
      <c r="F35" s="846"/>
      <c r="G35" s="846"/>
      <c r="H35" s="846"/>
      <c r="I35" s="846"/>
      <c r="J35" s="846"/>
      <c r="K35" s="846"/>
      <c r="L35" s="846"/>
      <c r="M35" s="846"/>
      <c r="N35" s="846"/>
      <c r="O35" s="846"/>
      <c r="P35" s="847"/>
      <c r="Q35" s="848">
        <v>89</v>
      </c>
      <c r="R35" s="849"/>
      <c r="S35" s="849"/>
      <c r="T35" s="849"/>
      <c r="U35" s="849"/>
      <c r="V35" s="849">
        <v>83</v>
      </c>
      <c r="W35" s="849"/>
      <c r="X35" s="849"/>
      <c r="Y35" s="849"/>
      <c r="Z35" s="849"/>
      <c r="AA35" s="849">
        <v>6</v>
      </c>
      <c r="AB35" s="849"/>
      <c r="AC35" s="849"/>
      <c r="AD35" s="849"/>
      <c r="AE35" s="850"/>
      <c r="AF35" s="851">
        <v>48</v>
      </c>
      <c r="AG35" s="852"/>
      <c r="AH35" s="852"/>
      <c r="AI35" s="852"/>
      <c r="AJ35" s="853"/>
      <c r="AK35" s="899">
        <v>47</v>
      </c>
      <c r="AL35" s="895"/>
      <c r="AM35" s="895"/>
      <c r="AN35" s="895"/>
      <c r="AO35" s="895"/>
      <c r="AP35" s="895">
        <v>587</v>
      </c>
      <c r="AQ35" s="895"/>
      <c r="AR35" s="895"/>
      <c r="AS35" s="895"/>
      <c r="AT35" s="895"/>
      <c r="AU35" s="895">
        <v>413</v>
      </c>
      <c r="AV35" s="895"/>
      <c r="AW35" s="895"/>
      <c r="AX35" s="895"/>
      <c r="AY35" s="895"/>
      <c r="AZ35" s="896" t="s">
        <v>527</v>
      </c>
      <c r="BA35" s="896"/>
      <c r="BB35" s="896"/>
      <c r="BC35" s="896"/>
      <c r="BD35" s="896"/>
      <c r="BE35" s="897" t="s">
        <v>415</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t="s">
        <v>416</v>
      </c>
      <c r="C36" s="846"/>
      <c r="D36" s="846"/>
      <c r="E36" s="846"/>
      <c r="F36" s="846"/>
      <c r="G36" s="846"/>
      <c r="H36" s="846"/>
      <c r="I36" s="846"/>
      <c r="J36" s="846"/>
      <c r="K36" s="846"/>
      <c r="L36" s="846"/>
      <c r="M36" s="846"/>
      <c r="N36" s="846"/>
      <c r="O36" s="846"/>
      <c r="P36" s="847"/>
      <c r="Q36" s="848">
        <v>22</v>
      </c>
      <c r="R36" s="849"/>
      <c r="S36" s="849"/>
      <c r="T36" s="849"/>
      <c r="U36" s="849"/>
      <c r="V36" s="849">
        <v>22</v>
      </c>
      <c r="W36" s="849"/>
      <c r="X36" s="849"/>
      <c r="Y36" s="849"/>
      <c r="Z36" s="849"/>
      <c r="AA36" s="849">
        <v>0</v>
      </c>
      <c r="AB36" s="849"/>
      <c r="AC36" s="849"/>
      <c r="AD36" s="849"/>
      <c r="AE36" s="850"/>
      <c r="AF36" s="851">
        <v>0</v>
      </c>
      <c r="AG36" s="852"/>
      <c r="AH36" s="852"/>
      <c r="AI36" s="852"/>
      <c r="AJ36" s="853"/>
      <c r="AK36" s="899">
        <v>7</v>
      </c>
      <c r="AL36" s="895"/>
      <c r="AM36" s="895"/>
      <c r="AN36" s="895"/>
      <c r="AO36" s="895"/>
      <c r="AP36" s="895">
        <v>416</v>
      </c>
      <c r="AQ36" s="895"/>
      <c r="AR36" s="895"/>
      <c r="AS36" s="895"/>
      <c r="AT36" s="895"/>
      <c r="AU36" s="895">
        <v>272</v>
      </c>
      <c r="AV36" s="895"/>
      <c r="AW36" s="895"/>
      <c r="AX36" s="895"/>
      <c r="AY36" s="895"/>
      <c r="AZ36" s="896" t="s">
        <v>527</v>
      </c>
      <c r="BA36" s="896"/>
      <c r="BB36" s="896"/>
      <c r="BC36" s="896"/>
      <c r="BD36" s="896"/>
      <c r="BE36" s="897" t="s">
        <v>417</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t="s">
        <v>418</v>
      </c>
      <c r="C37" s="846"/>
      <c r="D37" s="846"/>
      <c r="E37" s="846"/>
      <c r="F37" s="846"/>
      <c r="G37" s="846"/>
      <c r="H37" s="846"/>
      <c r="I37" s="846"/>
      <c r="J37" s="846"/>
      <c r="K37" s="846"/>
      <c r="L37" s="846"/>
      <c r="M37" s="846"/>
      <c r="N37" s="846"/>
      <c r="O37" s="846"/>
      <c r="P37" s="847"/>
      <c r="Q37" s="848">
        <v>28</v>
      </c>
      <c r="R37" s="849"/>
      <c r="S37" s="849"/>
      <c r="T37" s="849"/>
      <c r="U37" s="849"/>
      <c r="V37" s="849">
        <v>28</v>
      </c>
      <c r="W37" s="849"/>
      <c r="X37" s="849"/>
      <c r="Y37" s="849"/>
      <c r="Z37" s="849"/>
      <c r="AA37" s="849">
        <v>0</v>
      </c>
      <c r="AB37" s="849"/>
      <c r="AC37" s="849"/>
      <c r="AD37" s="849"/>
      <c r="AE37" s="850"/>
      <c r="AF37" s="851">
        <v>0</v>
      </c>
      <c r="AG37" s="852"/>
      <c r="AH37" s="852"/>
      <c r="AI37" s="852"/>
      <c r="AJ37" s="853"/>
      <c r="AK37" s="899">
        <v>18</v>
      </c>
      <c r="AL37" s="895"/>
      <c r="AM37" s="895"/>
      <c r="AN37" s="895"/>
      <c r="AO37" s="895"/>
      <c r="AP37" s="895">
        <v>190</v>
      </c>
      <c r="AQ37" s="895"/>
      <c r="AR37" s="895"/>
      <c r="AS37" s="895"/>
      <c r="AT37" s="895"/>
      <c r="AU37" s="895">
        <v>185</v>
      </c>
      <c r="AV37" s="895"/>
      <c r="AW37" s="895"/>
      <c r="AX37" s="895"/>
      <c r="AY37" s="895"/>
      <c r="AZ37" s="896" t="s">
        <v>527</v>
      </c>
      <c r="BA37" s="896"/>
      <c r="BB37" s="896"/>
      <c r="BC37" s="896"/>
      <c r="BD37" s="896"/>
      <c r="BE37" s="897" t="s">
        <v>419</v>
      </c>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t="s">
        <v>420</v>
      </c>
      <c r="C38" s="846"/>
      <c r="D38" s="846"/>
      <c r="E38" s="846"/>
      <c r="F38" s="846"/>
      <c r="G38" s="846"/>
      <c r="H38" s="846"/>
      <c r="I38" s="846"/>
      <c r="J38" s="846"/>
      <c r="K38" s="846"/>
      <c r="L38" s="846"/>
      <c r="M38" s="846"/>
      <c r="N38" s="846"/>
      <c r="O38" s="846"/>
      <c r="P38" s="847"/>
      <c r="Q38" s="848">
        <v>29</v>
      </c>
      <c r="R38" s="849"/>
      <c r="S38" s="849"/>
      <c r="T38" s="849"/>
      <c r="U38" s="849"/>
      <c r="V38" s="849">
        <v>24</v>
      </c>
      <c r="W38" s="849"/>
      <c r="X38" s="849"/>
      <c r="Y38" s="849"/>
      <c r="Z38" s="849"/>
      <c r="AA38" s="849">
        <v>5</v>
      </c>
      <c r="AB38" s="849"/>
      <c r="AC38" s="849"/>
      <c r="AD38" s="849"/>
      <c r="AE38" s="850"/>
      <c r="AF38" s="851">
        <v>5</v>
      </c>
      <c r="AG38" s="852"/>
      <c r="AH38" s="852"/>
      <c r="AI38" s="852"/>
      <c r="AJ38" s="853"/>
      <c r="AK38" s="899">
        <v>16</v>
      </c>
      <c r="AL38" s="895"/>
      <c r="AM38" s="895"/>
      <c r="AN38" s="895"/>
      <c r="AO38" s="895"/>
      <c r="AP38" s="895">
        <v>107</v>
      </c>
      <c r="AQ38" s="895"/>
      <c r="AR38" s="895"/>
      <c r="AS38" s="895"/>
      <c r="AT38" s="895"/>
      <c r="AU38" s="895">
        <v>107</v>
      </c>
      <c r="AV38" s="895"/>
      <c r="AW38" s="895"/>
      <c r="AX38" s="895"/>
      <c r="AY38" s="895"/>
      <c r="AZ38" s="896" t="s">
        <v>527</v>
      </c>
      <c r="BA38" s="896"/>
      <c r="BB38" s="896"/>
      <c r="BC38" s="896"/>
      <c r="BD38" s="896"/>
      <c r="BE38" s="897" t="s">
        <v>419</v>
      </c>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t="s">
        <v>421</v>
      </c>
      <c r="C39" s="846"/>
      <c r="D39" s="846"/>
      <c r="E39" s="846"/>
      <c r="F39" s="846"/>
      <c r="G39" s="846"/>
      <c r="H39" s="846"/>
      <c r="I39" s="846"/>
      <c r="J39" s="846"/>
      <c r="K39" s="846"/>
      <c r="L39" s="846"/>
      <c r="M39" s="846"/>
      <c r="N39" s="846"/>
      <c r="O39" s="846"/>
      <c r="P39" s="847"/>
      <c r="Q39" s="848">
        <v>201</v>
      </c>
      <c r="R39" s="849"/>
      <c r="S39" s="849"/>
      <c r="T39" s="849"/>
      <c r="U39" s="849"/>
      <c r="V39" s="849">
        <v>201</v>
      </c>
      <c r="W39" s="849"/>
      <c r="X39" s="849"/>
      <c r="Y39" s="849"/>
      <c r="Z39" s="849"/>
      <c r="AA39" s="849">
        <v>0</v>
      </c>
      <c r="AB39" s="849"/>
      <c r="AC39" s="849"/>
      <c r="AD39" s="849"/>
      <c r="AE39" s="850"/>
      <c r="AF39" s="851">
        <v>0</v>
      </c>
      <c r="AG39" s="852"/>
      <c r="AH39" s="852"/>
      <c r="AI39" s="852"/>
      <c r="AJ39" s="853"/>
      <c r="AK39" s="899">
        <v>57</v>
      </c>
      <c r="AL39" s="895"/>
      <c r="AM39" s="895"/>
      <c r="AN39" s="895"/>
      <c r="AO39" s="895"/>
      <c r="AP39" s="895">
        <v>689</v>
      </c>
      <c r="AQ39" s="895"/>
      <c r="AR39" s="895"/>
      <c r="AS39" s="895"/>
      <c r="AT39" s="895"/>
      <c r="AU39" s="895">
        <v>689</v>
      </c>
      <c r="AV39" s="895"/>
      <c r="AW39" s="895"/>
      <c r="AX39" s="895"/>
      <c r="AY39" s="895"/>
      <c r="AZ39" s="896" t="s">
        <v>527</v>
      </c>
      <c r="BA39" s="896"/>
      <c r="BB39" s="896"/>
      <c r="BC39" s="896"/>
      <c r="BD39" s="896"/>
      <c r="BE39" s="897" t="s">
        <v>419</v>
      </c>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422</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393</v>
      </c>
      <c r="B63" s="854" t="s">
        <v>423</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2240</v>
      </c>
      <c r="AG63" s="909"/>
      <c r="AH63" s="909"/>
      <c r="AI63" s="909"/>
      <c r="AJ63" s="910"/>
      <c r="AK63" s="911"/>
      <c r="AL63" s="906"/>
      <c r="AM63" s="906"/>
      <c r="AN63" s="906"/>
      <c r="AO63" s="906"/>
      <c r="AP63" s="909">
        <v>12651</v>
      </c>
      <c r="AQ63" s="909"/>
      <c r="AR63" s="909"/>
      <c r="AS63" s="909"/>
      <c r="AT63" s="909"/>
      <c r="AU63" s="909">
        <v>6073</v>
      </c>
      <c r="AV63" s="909"/>
      <c r="AW63" s="909"/>
      <c r="AX63" s="909"/>
      <c r="AY63" s="909"/>
      <c r="AZ63" s="913"/>
      <c r="BA63" s="913"/>
      <c r="BB63" s="913"/>
      <c r="BC63" s="913"/>
      <c r="BD63" s="913"/>
      <c r="BE63" s="914"/>
      <c r="BF63" s="914"/>
      <c r="BG63" s="914"/>
      <c r="BH63" s="914"/>
      <c r="BI63" s="915"/>
      <c r="BJ63" s="916" t="s">
        <v>424</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426</v>
      </c>
      <c r="B66" s="793"/>
      <c r="C66" s="793"/>
      <c r="D66" s="793"/>
      <c r="E66" s="793"/>
      <c r="F66" s="793"/>
      <c r="G66" s="793"/>
      <c r="H66" s="793"/>
      <c r="I66" s="793"/>
      <c r="J66" s="793"/>
      <c r="K66" s="793"/>
      <c r="L66" s="793"/>
      <c r="M66" s="793"/>
      <c r="N66" s="793"/>
      <c r="O66" s="793"/>
      <c r="P66" s="794"/>
      <c r="Q66" s="798" t="s">
        <v>427</v>
      </c>
      <c r="R66" s="799"/>
      <c r="S66" s="799"/>
      <c r="T66" s="799"/>
      <c r="U66" s="800"/>
      <c r="V66" s="798" t="s">
        <v>428</v>
      </c>
      <c r="W66" s="799"/>
      <c r="X66" s="799"/>
      <c r="Y66" s="799"/>
      <c r="Z66" s="800"/>
      <c r="AA66" s="798" t="s">
        <v>429</v>
      </c>
      <c r="AB66" s="799"/>
      <c r="AC66" s="799"/>
      <c r="AD66" s="799"/>
      <c r="AE66" s="800"/>
      <c r="AF66" s="919" t="s">
        <v>400</v>
      </c>
      <c r="AG66" s="880"/>
      <c r="AH66" s="880"/>
      <c r="AI66" s="880"/>
      <c r="AJ66" s="920"/>
      <c r="AK66" s="798" t="s">
        <v>430</v>
      </c>
      <c r="AL66" s="793"/>
      <c r="AM66" s="793"/>
      <c r="AN66" s="793"/>
      <c r="AO66" s="794"/>
      <c r="AP66" s="798" t="s">
        <v>402</v>
      </c>
      <c r="AQ66" s="799"/>
      <c r="AR66" s="799"/>
      <c r="AS66" s="799"/>
      <c r="AT66" s="800"/>
      <c r="AU66" s="798" t="s">
        <v>431</v>
      </c>
      <c r="AV66" s="799"/>
      <c r="AW66" s="799"/>
      <c r="AX66" s="799"/>
      <c r="AY66" s="800"/>
      <c r="AZ66" s="798" t="s">
        <v>380</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592</v>
      </c>
      <c r="C68" s="935"/>
      <c r="D68" s="935"/>
      <c r="E68" s="935"/>
      <c r="F68" s="935"/>
      <c r="G68" s="935"/>
      <c r="H68" s="935"/>
      <c r="I68" s="935"/>
      <c r="J68" s="935"/>
      <c r="K68" s="935"/>
      <c r="L68" s="935"/>
      <c r="M68" s="935"/>
      <c r="N68" s="935"/>
      <c r="O68" s="935"/>
      <c r="P68" s="936"/>
      <c r="Q68" s="937">
        <v>3011</v>
      </c>
      <c r="R68" s="931"/>
      <c r="S68" s="931"/>
      <c r="T68" s="931"/>
      <c r="U68" s="931"/>
      <c r="V68" s="931">
        <v>2947</v>
      </c>
      <c r="W68" s="931"/>
      <c r="X68" s="931"/>
      <c r="Y68" s="931"/>
      <c r="Z68" s="931"/>
      <c r="AA68" s="931">
        <v>64</v>
      </c>
      <c r="AB68" s="931"/>
      <c r="AC68" s="931"/>
      <c r="AD68" s="931"/>
      <c r="AE68" s="931"/>
      <c r="AF68" s="931">
        <v>40</v>
      </c>
      <c r="AG68" s="931"/>
      <c r="AH68" s="931"/>
      <c r="AI68" s="931"/>
      <c r="AJ68" s="931"/>
      <c r="AK68" s="931">
        <v>6</v>
      </c>
      <c r="AL68" s="931"/>
      <c r="AM68" s="931"/>
      <c r="AN68" s="931"/>
      <c r="AO68" s="931"/>
      <c r="AP68" s="931">
        <v>75</v>
      </c>
      <c r="AQ68" s="931"/>
      <c r="AR68" s="931"/>
      <c r="AS68" s="931"/>
      <c r="AT68" s="931"/>
      <c r="AU68" s="931">
        <v>54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593</v>
      </c>
      <c r="C69" s="939"/>
      <c r="D69" s="939"/>
      <c r="E69" s="939"/>
      <c r="F69" s="939"/>
      <c r="G69" s="939"/>
      <c r="H69" s="939"/>
      <c r="I69" s="939"/>
      <c r="J69" s="939"/>
      <c r="K69" s="939"/>
      <c r="L69" s="939"/>
      <c r="M69" s="939"/>
      <c r="N69" s="939"/>
      <c r="O69" s="939"/>
      <c r="P69" s="940"/>
      <c r="Q69" s="941">
        <v>178</v>
      </c>
      <c r="R69" s="895"/>
      <c r="S69" s="895"/>
      <c r="T69" s="895"/>
      <c r="U69" s="895"/>
      <c r="V69" s="895">
        <v>160</v>
      </c>
      <c r="W69" s="895"/>
      <c r="X69" s="895"/>
      <c r="Y69" s="895"/>
      <c r="Z69" s="895"/>
      <c r="AA69" s="895">
        <v>18</v>
      </c>
      <c r="AB69" s="895"/>
      <c r="AC69" s="895"/>
      <c r="AD69" s="895"/>
      <c r="AE69" s="895"/>
      <c r="AF69" s="895">
        <v>18</v>
      </c>
      <c r="AG69" s="895"/>
      <c r="AH69" s="895"/>
      <c r="AI69" s="895"/>
      <c r="AJ69" s="895"/>
      <c r="AK69" s="895" t="s">
        <v>527</v>
      </c>
      <c r="AL69" s="895"/>
      <c r="AM69" s="895"/>
      <c r="AN69" s="895"/>
      <c r="AO69" s="895"/>
      <c r="AP69" s="895" t="s">
        <v>527</v>
      </c>
      <c r="AQ69" s="895"/>
      <c r="AR69" s="895"/>
      <c r="AS69" s="895"/>
      <c r="AT69" s="895"/>
      <c r="AU69" s="895" t="s">
        <v>527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594</v>
      </c>
      <c r="C70" s="939"/>
      <c r="D70" s="939"/>
      <c r="E70" s="939"/>
      <c r="F70" s="939"/>
      <c r="G70" s="939"/>
      <c r="H70" s="939"/>
      <c r="I70" s="939"/>
      <c r="J70" s="939"/>
      <c r="K70" s="939"/>
      <c r="L70" s="939"/>
      <c r="M70" s="939"/>
      <c r="N70" s="939"/>
      <c r="O70" s="939"/>
      <c r="P70" s="940"/>
      <c r="Q70" s="941">
        <v>10965</v>
      </c>
      <c r="R70" s="895"/>
      <c r="S70" s="895"/>
      <c r="T70" s="895"/>
      <c r="U70" s="895"/>
      <c r="V70" s="895">
        <v>10735</v>
      </c>
      <c r="W70" s="895"/>
      <c r="X70" s="895"/>
      <c r="Y70" s="895"/>
      <c r="Z70" s="895"/>
      <c r="AA70" s="895">
        <v>230</v>
      </c>
      <c r="AB70" s="895"/>
      <c r="AC70" s="895"/>
      <c r="AD70" s="895"/>
      <c r="AE70" s="895"/>
      <c r="AF70" s="895">
        <v>230</v>
      </c>
      <c r="AG70" s="895"/>
      <c r="AH70" s="895"/>
      <c r="AI70" s="895"/>
      <c r="AJ70" s="895"/>
      <c r="AK70" s="895">
        <v>84</v>
      </c>
      <c r="AL70" s="895"/>
      <c r="AM70" s="895"/>
      <c r="AN70" s="895"/>
      <c r="AO70" s="895"/>
      <c r="AP70" s="895" t="s">
        <v>527</v>
      </c>
      <c r="AQ70" s="895"/>
      <c r="AR70" s="895"/>
      <c r="AS70" s="895"/>
      <c r="AT70" s="895"/>
      <c r="AU70" s="895" t="s">
        <v>527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595</v>
      </c>
      <c r="C71" s="939"/>
      <c r="D71" s="939"/>
      <c r="E71" s="939"/>
      <c r="F71" s="939"/>
      <c r="G71" s="939"/>
      <c r="H71" s="939"/>
      <c r="I71" s="939"/>
      <c r="J71" s="939"/>
      <c r="K71" s="939"/>
      <c r="L71" s="939"/>
      <c r="M71" s="939"/>
      <c r="N71" s="939"/>
      <c r="O71" s="939"/>
      <c r="P71" s="940"/>
      <c r="Q71" s="941">
        <v>97</v>
      </c>
      <c r="R71" s="895"/>
      <c r="S71" s="895"/>
      <c r="T71" s="895"/>
      <c r="U71" s="895"/>
      <c r="V71" s="895">
        <v>92</v>
      </c>
      <c r="W71" s="895"/>
      <c r="X71" s="895"/>
      <c r="Y71" s="895"/>
      <c r="Z71" s="895"/>
      <c r="AA71" s="895">
        <v>5</v>
      </c>
      <c r="AB71" s="895"/>
      <c r="AC71" s="895"/>
      <c r="AD71" s="895"/>
      <c r="AE71" s="895"/>
      <c r="AF71" s="895">
        <v>5</v>
      </c>
      <c r="AG71" s="895"/>
      <c r="AH71" s="895"/>
      <c r="AI71" s="895"/>
      <c r="AJ71" s="895"/>
      <c r="AK71" s="895">
        <v>21</v>
      </c>
      <c r="AL71" s="895"/>
      <c r="AM71" s="895"/>
      <c r="AN71" s="895"/>
      <c r="AO71" s="895"/>
      <c r="AP71" s="895" t="s">
        <v>527</v>
      </c>
      <c r="AQ71" s="895"/>
      <c r="AR71" s="895"/>
      <c r="AS71" s="895"/>
      <c r="AT71" s="895"/>
      <c r="AU71" s="895" t="s">
        <v>527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596</v>
      </c>
      <c r="C72" s="939"/>
      <c r="D72" s="939"/>
      <c r="E72" s="939"/>
      <c r="F72" s="939"/>
      <c r="G72" s="939"/>
      <c r="H72" s="939"/>
      <c r="I72" s="939"/>
      <c r="J72" s="939"/>
      <c r="K72" s="939"/>
      <c r="L72" s="939"/>
      <c r="M72" s="939"/>
      <c r="N72" s="939"/>
      <c r="O72" s="939"/>
      <c r="P72" s="940"/>
      <c r="Q72" s="941">
        <v>194</v>
      </c>
      <c r="R72" s="895"/>
      <c r="S72" s="895"/>
      <c r="T72" s="895"/>
      <c r="U72" s="895"/>
      <c r="V72" s="895">
        <v>188</v>
      </c>
      <c r="W72" s="895"/>
      <c r="X72" s="895"/>
      <c r="Y72" s="895"/>
      <c r="Z72" s="895"/>
      <c r="AA72" s="895">
        <v>6</v>
      </c>
      <c r="AB72" s="895"/>
      <c r="AC72" s="895"/>
      <c r="AD72" s="895"/>
      <c r="AE72" s="895"/>
      <c r="AF72" s="895">
        <v>6</v>
      </c>
      <c r="AG72" s="895"/>
      <c r="AH72" s="895"/>
      <c r="AI72" s="895"/>
      <c r="AJ72" s="895"/>
      <c r="AK72" s="895">
        <v>2</v>
      </c>
      <c r="AL72" s="895"/>
      <c r="AM72" s="895"/>
      <c r="AN72" s="895"/>
      <c r="AO72" s="895"/>
      <c r="AP72" s="895" t="s">
        <v>527</v>
      </c>
      <c r="AQ72" s="895"/>
      <c r="AR72" s="895"/>
      <c r="AS72" s="895"/>
      <c r="AT72" s="895"/>
      <c r="AU72" s="895" t="s">
        <v>527</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597</v>
      </c>
      <c r="C73" s="939"/>
      <c r="D73" s="939"/>
      <c r="E73" s="939"/>
      <c r="F73" s="939"/>
      <c r="G73" s="939"/>
      <c r="H73" s="939"/>
      <c r="I73" s="939"/>
      <c r="J73" s="939"/>
      <c r="K73" s="939"/>
      <c r="L73" s="939"/>
      <c r="M73" s="939"/>
      <c r="N73" s="939"/>
      <c r="O73" s="939"/>
      <c r="P73" s="940"/>
      <c r="Q73" s="941">
        <v>161625</v>
      </c>
      <c r="R73" s="895"/>
      <c r="S73" s="895"/>
      <c r="T73" s="895"/>
      <c r="U73" s="895"/>
      <c r="V73" s="895">
        <v>158326</v>
      </c>
      <c r="W73" s="895"/>
      <c r="X73" s="895"/>
      <c r="Y73" s="895"/>
      <c r="Z73" s="895"/>
      <c r="AA73" s="895">
        <v>3299</v>
      </c>
      <c r="AB73" s="895"/>
      <c r="AC73" s="895"/>
      <c r="AD73" s="895"/>
      <c r="AE73" s="895"/>
      <c r="AF73" s="895">
        <v>3299</v>
      </c>
      <c r="AG73" s="895"/>
      <c r="AH73" s="895"/>
      <c r="AI73" s="895"/>
      <c r="AJ73" s="895"/>
      <c r="AK73" s="895">
        <v>4404</v>
      </c>
      <c r="AL73" s="895"/>
      <c r="AM73" s="895"/>
      <c r="AN73" s="895"/>
      <c r="AO73" s="895"/>
      <c r="AP73" s="895" t="s">
        <v>527</v>
      </c>
      <c r="AQ73" s="895"/>
      <c r="AR73" s="895"/>
      <c r="AS73" s="895"/>
      <c r="AT73" s="895"/>
      <c r="AU73" s="895" t="s">
        <v>527</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393</v>
      </c>
      <c r="B88" s="854" t="s">
        <v>432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3598</v>
      </c>
      <c r="AG88" s="909"/>
      <c r="AH88" s="909"/>
      <c r="AI88" s="909"/>
      <c r="AJ88" s="909"/>
      <c r="AK88" s="906"/>
      <c r="AL88" s="906"/>
      <c r="AM88" s="906"/>
      <c r="AN88" s="906"/>
      <c r="AO88" s="906"/>
      <c r="AP88" s="909">
        <v>75</v>
      </c>
      <c r="AQ88" s="909"/>
      <c r="AR88" s="909"/>
      <c r="AS88" s="909"/>
      <c r="AT88" s="909"/>
      <c r="AU88" s="909">
        <v>54</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433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283</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440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441</v>
      </c>
      <c r="AB109" s="958"/>
      <c r="AC109" s="958"/>
      <c r="AD109" s="958"/>
      <c r="AE109" s="959"/>
      <c r="AF109" s="957" t="s">
        <v>442</v>
      </c>
      <c r="AG109" s="958"/>
      <c r="AH109" s="958"/>
      <c r="AI109" s="958"/>
      <c r="AJ109" s="959"/>
      <c r="AK109" s="957" t="s">
        <v>306</v>
      </c>
      <c r="AL109" s="958"/>
      <c r="AM109" s="958"/>
      <c r="AN109" s="958"/>
      <c r="AO109" s="959"/>
      <c r="AP109" s="957" t="s">
        <v>443</v>
      </c>
      <c r="AQ109" s="958"/>
      <c r="AR109" s="958"/>
      <c r="AS109" s="958"/>
      <c r="AT109" s="960"/>
      <c r="AU109" s="977" t="s">
        <v>440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441</v>
      </c>
      <c r="BR109" s="958"/>
      <c r="BS109" s="958"/>
      <c r="BT109" s="958"/>
      <c r="BU109" s="959"/>
      <c r="BV109" s="957" t="s">
        <v>442</v>
      </c>
      <c r="BW109" s="958"/>
      <c r="BX109" s="958"/>
      <c r="BY109" s="958"/>
      <c r="BZ109" s="959"/>
      <c r="CA109" s="957" t="s">
        <v>306</v>
      </c>
      <c r="CB109" s="958"/>
      <c r="CC109" s="958"/>
      <c r="CD109" s="958"/>
      <c r="CE109" s="959"/>
      <c r="CF109" s="978" t="s">
        <v>443</v>
      </c>
      <c r="CG109" s="978"/>
      <c r="CH109" s="978"/>
      <c r="CI109" s="978"/>
      <c r="CJ109" s="978"/>
      <c r="CK109" s="957" t="s">
        <v>444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441</v>
      </c>
      <c r="DH109" s="958"/>
      <c r="DI109" s="958"/>
      <c r="DJ109" s="958"/>
      <c r="DK109" s="959"/>
      <c r="DL109" s="957" t="s">
        <v>442</v>
      </c>
      <c r="DM109" s="958"/>
      <c r="DN109" s="958"/>
      <c r="DO109" s="958"/>
      <c r="DP109" s="959"/>
      <c r="DQ109" s="957" t="s">
        <v>306</v>
      </c>
      <c r="DR109" s="958"/>
      <c r="DS109" s="958"/>
      <c r="DT109" s="958"/>
      <c r="DU109" s="959"/>
      <c r="DV109" s="957" t="s">
        <v>443</v>
      </c>
      <c r="DW109" s="958"/>
      <c r="DX109" s="958"/>
      <c r="DY109" s="958"/>
      <c r="DZ109" s="960"/>
    </row>
    <row r="110" spans="1:131" s="226" customFormat="1" ht="26.25" customHeight="1" x14ac:dyDescent="0.2">
      <c r="A110" s="961" t="s">
        <v>445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3116532</v>
      </c>
      <c r="AB110" s="965"/>
      <c r="AC110" s="965"/>
      <c r="AD110" s="965"/>
      <c r="AE110" s="966"/>
      <c r="AF110" s="967">
        <v>3255795</v>
      </c>
      <c r="AG110" s="965"/>
      <c r="AH110" s="965"/>
      <c r="AI110" s="965"/>
      <c r="AJ110" s="966"/>
      <c r="AK110" s="967">
        <v>3627018</v>
      </c>
      <c r="AL110" s="965"/>
      <c r="AM110" s="965"/>
      <c r="AN110" s="965"/>
      <c r="AO110" s="966"/>
      <c r="AP110" s="968">
        <v>23.6</v>
      </c>
      <c r="AQ110" s="969"/>
      <c r="AR110" s="969"/>
      <c r="AS110" s="969"/>
      <c r="AT110" s="970"/>
      <c r="AU110" s="971" t="s">
        <v>73</v>
      </c>
      <c r="AV110" s="972"/>
      <c r="AW110" s="972"/>
      <c r="AX110" s="972"/>
      <c r="AY110" s="972"/>
      <c r="AZ110" s="994" t="s">
        <v>446</v>
      </c>
      <c r="BA110" s="962"/>
      <c r="BB110" s="962"/>
      <c r="BC110" s="962"/>
      <c r="BD110" s="962"/>
      <c r="BE110" s="962"/>
      <c r="BF110" s="962"/>
      <c r="BG110" s="962"/>
      <c r="BH110" s="962"/>
      <c r="BI110" s="962"/>
      <c r="BJ110" s="962"/>
      <c r="BK110" s="962"/>
      <c r="BL110" s="962"/>
      <c r="BM110" s="962"/>
      <c r="BN110" s="962"/>
      <c r="BO110" s="962"/>
      <c r="BP110" s="963"/>
      <c r="BQ110" s="995">
        <v>45106413</v>
      </c>
      <c r="BR110" s="996"/>
      <c r="BS110" s="996"/>
      <c r="BT110" s="996"/>
      <c r="BU110" s="996"/>
      <c r="BV110" s="996">
        <v>46960788</v>
      </c>
      <c r="BW110" s="996"/>
      <c r="BX110" s="996"/>
      <c r="BY110" s="996"/>
      <c r="BZ110" s="996"/>
      <c r="CA110" s="996">
        <v>45367497</v>
      </c>
      <c r="CB110" s="996"/>
      <c r="CC110" s="996"/>
      <c r="CD110" s="996"/>
      <c r="CE110" s="996"/>
      <c r="CF110" s="1009">
        <v>294.8</v>
      </c>
      <c r="CG110" s="1010"/>
      <c r="CH110" s="1010"/>
      <c r="CI110" s="1010"/>
      <c r="CJ110" s="1010"/>
      <c r="CK110" s="1011" t="s">
        <v>447</v>
      </c>
      <c r="CL110" s="1012"/>
      <c r="CM110" s="994" t="s">
        <v>448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239</v>
      </c>
      <c r="DH110" s="996"/>
      <c r="DI110" s="996"/>
      <c r="DJ110" s="996"/>
      <c r="DK110" s="996"/>
      <c r="DL110" s="996" t="s">
        <v>239</v>
      </c>
      <c r="DM110" s="996"/>
      <c r="DN110" s="996"/>
      <c r="DO110" s="996"/>
      <c r="DP110" s="996"/>
      <c r="DQ110" s="996" t="s">
        <v>239</v>
      </c>
      <c r="DR110" s="996"/>
      <c r="DS110" s="996"/>
      <c r="DT110" s="996"/>
      <c r="DU110" s="996"/>
      <c r="DV110" s="997" t="s">
        <v>424</v>
      </c>
      <c r="DW110" s="997"/>
      <c r="DX110" s="997"/>
      <c r="DY110" s="997"/>
      <c r="DZ110" s="998"/>
    </row>
    <row r="111" spans="1:131" s="226" customFormat="1" ht="26.25" customHeight="1" x14ac:dyDescent="0.2">
      <c r="A111" s="999" t="s">
        <v>449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239</v>
      </c>
      <c r="AB111" s="1003"/>
      <c r="AC111" s="1003"/>
      <c r="AD111" s="1003"/>
      <c r="AE111" s="1004"/>
      <c r="AF111" s="1005" t="s">
        <v>239</v>
      </c>
      <c r="AG111" s="1003"/>
      <c r="AH111" s="1003"/>
      <c r="AI111" s="1003"/>
      <c r="AJ111" s="1004"/>
      <c r="AK111" s="1005" t="s">
        <v>239</v>
      </c>
      <c r="AL111" s="1003"/>
      <c r="AM111" s="1003"/>
      <c r="AN111" s="1003"/>
      <c r="AO111" s="1004"/>
      <c r="AP111" s="1006" t="s">
        <v>450</v>
      </c>
      <c r="AQ111" s="1007"/>
      <c r="AR111" s="1007"/>
      <c r="AS111" s="1007"/>
      <c r="AT111" s="1008"/>
      <c r="AU111" s="973"/>
      <c r="AV111" s="974"/>
      <c r="AW111" s="974"/>
      <c r="AX111" s="974"/>
      <c r="AY111" s="974"/>
      <c r="AZ111" s="987" t="s">
        <v>451</v>
      </c>
      <c r="BA111" s="988"/>
      <c r="BB111" s="988"/>
      <c r="BC111" s="988"/>
      <c r="BD111" s="988"/>
      <c r="BE111" s="988"/>
      <c r="BF111" s="988"/>
      <c r="BG111" s="988"/>
      <c r="BH111" s="988"/>
      <c r="BI111" s="988"/>
      <c r="BJ111" s="988"/>
      <c r="BK111" s="988"/>
      <c r="BL111" s="988"/>
      <c r="BM111" s="988"/>
      <c r="BN111" s="988"/>
      <c r="BO111" s="988"/>
      <c r="BP111" s="989"/>
      <c r="BQ111" s="990">
        <v>26731</v>
      </c>
      <c r="BR111" s="991"/>
      <c r="BS111" s="991"/>
      <c r="BT111" s="991"/>
      <c r="BU111" s="991"/>
      <c r="BV111" s="991">
        <v>20478</v>
      </c>
      <c r="BW111" s="991"/>
      <c r="BX111" s="991"/>
      <c r="BY111" s="991"/>
      <c r="BZ111" s="991"/>
      <c r="CA111" s="991">
        <v>14883</v>
      </c>
      <c r="CB111" s="991"/>
      <c r="CC111" s="991"/>
      <c r="CD111" s="991"/>
      <c r="CE111" s="991"/>
      <c r="CF111" s="985">
        <v>0.1</v>
      </c>
      <c r="CG111" s="986"/>
      <c r="CH111" s="986"/>
      <c r="CI111" s="986"/>
      <c r="CJ111" s="986"/>
      <c r="CK111" s="1013"/>
      <c r="CL111" s="1014"/>
      <c r="CM111" s="987" t="s">
        <v>452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424</v>
      </c>
      <c r="DH111" s="991"/>
      <c r="DI111" s="991"/>
      <c r="DJ111" s="991"/>
      <c r="DK111" s="991"/>
      <c r="DL111" s="991" t="s">
        <v>239</v>
      </c>
      <c r="DM111" s="991"/>
      <c r="DN111" s="991"/>
      <c r="DO111" s="991"/>
      <c r="DP111" s="991"/>
      <c r="DQ111" s="991" t="s">
        <v>239</v>
      </c>
      <c r="DR111" s="991"/>
      <c r="DS111" s="991"/>
      <c r="DT111" s="991"/>
      <c r="DU111" s="991"/>
      <c r="DV111" s="992" t="s">
        <v>424</v>
      </c>
      <c r="DW111" s="992"/>
      <c r="DX111" s="992"/>
      <c r="DY111" s="992"/>
      <c r="DZ111" s="993"/>
    </row>
    <row r="112" spans="1:131" s="226" customFormat="1" ht="26.25" customHeight="1" x14ac:dyDescent="0.2">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239</v>
      </c>
      <c r="AB112" s="1024"/>
      <c r="AC112" s="1024"/>
      <c r="AD112" s="1024"/>
      <c r="AE112" s="1025"/>
      <c r="AF112" s="1026" t="s">
        <v>239</v>
      </c>
      <c r="AG112" s="1024"/>
      <c r="AH112" s="1024"/>
      <c r="AI112" s="1024"/>
      <c r="AJ112" s="1025"/>
      <c r="AK112" s="1026" t="s">
        <v>239</v>
      </c>
      <c r="AL112" s="1024"/>
      <c r="AM112" s="1024"/>
      <c r="AN112" s="1024"/>
      <c r="AO112" s="1025"/>
      <c r="AP112" s="1027" t="s">
        <v>450</v>
      </c>
      <c r="AQ112" s="1028"/>
      <c r="AR112" s="1028"/>
      <c r="AS112" s="1028"/>
      <c r="AT112" s="1029"/>
      <c r="AU112" s="973"/>
      <c r="AV112" s="974"/>
      <c r="AW112" s="974"/>
      <c r="AX112" s="974"/>
      <c r="AY112" s="974"/>
      <c r="AZ112" s="987" t="s">
        <v>455</v>
      </c>
      <c r="BA112" s="988"/>
      <c r="BB112" s="988"/>
      <c r="BC112" s="988"/>
      <c r="BD112" s="988"/>
      <c r="BE112" s="988"/>
      <c r="BF112" s="988"/>
      <c r="BG112" s="988"/>
      <c r="BH112" s="988"/>
      <c r="BI112" s="988"/>
      <c r="BJ112" s="988"/>
      <c r="BK112" s="988"/>
      <c r="BL112" s="988"/>
      <c r="BM112" s="988"/>
      <c r="BN112" s="988"/>
      <c r="BO112" s="988"/>
      <c r="BP112" s="989"/>
      <c r="BQ112" s="990">
        <v>6432716</v>
      </c>
      <c r="BR112" s="991"/>
      <c r="BS112" s="991"/>
      <c r="BT112" s="991"/>
      <c r="BU112" s="991"/>
      <c r="BV112" s="991">
        <v>6584681</v>
      </c>
      <c r="BW112" s="991"/>
      <c r="BX112" s="991"/>
      <c r="BY112" s="991"/>
      <c r="BZ112" s="991"/>
      <c r="CA112" s="991">
        <v>6073958</v>
      </c>
      <c r="CB112" s="991"/>
      <c r="CC112" s="991"/>
      <c r="CD112" s="991"/>
      <c r="CE112" s="991"/>
      <c r="CF112" s="985">
        <v>39.5</v>
      </c>
      <c r="CG112" s="986"/>
      <c r="CH112" s="986"/>
      <c r="CI112" s="986"/>
      <c r="CJ112" s="986"/>
      <c r="CK112" s="1013"/>
      <c r="CL112" s="1014"/>
      <c r="CM112" s="987" t="s">
        <v>456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239</v>
      </c>
      <c r="DH112" s="991"/>
      <c r="DI112" s="991"/>
      <c r="DJ112" s="991"/>
      <c r="DK112" s="991"/>
      <c r="DL112" s="991" t="s">
        <v>450</v>
      </c>
      <c r="DM112" s="991"/>
      <c r="DN112" s="991"/>
      <c r="DO112" s="991"/>
      <c r="DP112" s="991"/>
      <c r="DQ112" s="991" t="s">
        <v>450</v>
      </c>
      <c r="DR112" s="991"/>
      <c r="DS112" s="991"/>
      <c r="DT112" s="991"/>
      <c r="DU112" s="991"/>
      <c r="DV112" s="992" t="s">
        <v>239</v>
      </c>
      <c r="DW112" s="992"/>
      <c r="DX112" s="992"/>
      <c r="DY112" s="992"/>
      <c r="DZ112" s="993"/>
    </row>
    <row r="113" spans="1:130" s="226" customFormat="1" ht="26.25" customHeight="1" x14ac:dyDescent="0.2">
      <c r="A113" s="1019"/>
      <c r="B113" s="1020"/>
      <c r="C113" s="988" t="s">
        <v>457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655113</v>
      </c>
      <c r="AB113" s="1003"/>
      <c r="AC113" s="1003"/>
      <c r="AD113" s="1003"/>
      <c r="AE113" s="1004"/>
      <c r="AF113" s="1005">
        <v>732252</v>
      </c>
      <c r="AG113" s="1003"/>
      <c r="AH113" s="1003"/>
      <c r="AI113" s="1003"/>
      <c r="AJ113" s="1004"/>
      <c r="AK113" s="1005">
        <v>693133</v>
      </c>
      <c r="AL113" s="1003"/>
      <c r="AM113" s="1003"/>
      <c r="AN113" s="1003"/>
      <c r="AO113" s="1004"/>
      <c r="AP113" s="1006">
        <v>4.5</v>
      </c>
      <c r="AQ113" s="1007"/>
      <c r="AR113" s="1007"/>
      <c r="AS113" s="1007"/>
      <c r="AT113" s="1008"/>
      <c r="AU113" s="973"/>
      <c r="AV113" s="974"/>
      <c r="AW113" s="974"/>
      <c r="AX113" s="974"/>
      <c r="AY113" s="974"/>
      <c r="AZ113" s="987" t="s">
        <v>458</v>
      </c>
      <c r="BA113" s="988"/>
      <c r="BB113" s="988"/>
      <c r="BC113" s="988"/>
      <c r="BD113" s="988"/>
      <c r="BE113" s="988"/>
      <c r="BF113" s="988"/>
      <c r="BG113" s="988"/>
      <c r="BH113" s="988"/>
      <c r="BI113" s="988"/>
      <c r="BJ113" s="988"/>
      <c r="BK113" s="988"/>
      <c r="BL113" s="988"/>
      <c r="BM113" s="988"/>
      <c r="BN113" s="988"/>
      <c r="BO113" s="988"/>
      <c r="BP113" s="989"/>
      <c r="BQ113" s="990">
        <v>89142</v>
      </c>
      <c r="BR113" s="991"/>
      <c r="BS113" s="991"/>
      <c r="BT113" s="991"/>
      <c r="BU113" s="991"/>
      <c r="BV113" s="991">
        <v>71559</v>
      </c>
      <c r="BW113" s="991"/>
      <c r="BX113" s="991"/>
      <c r="BY113" s="991"/>
      <c r="BZ113" s="991"/>
      <c r="CA113" s="991">
        <v>53732</v>
      </c>
      <c r="CB113" s="991"/>
      <c r="CC113" s="991"/>
      <c r="CD113" s="991"/>
      <c r="CE113" s="991"/>
      <c r="CF113" s="985">
        <v>0.3</v>
      </c>
      <c r="CG113" s="986"/>
      <c r="CH113" s="986"/>
      <c r="CI113" s="986"/>
      <c r="CJ113" s="986"/>
      <c r="CK113" s="1013"/>
      <c r="CL113" s="1014"/>
      <c r="CM113" s="987" t="s">
        <v>459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v>26731</v>
      </c>
      <c r="DH113" s="1024"/>
      <c r="DI113" s="1024"/>
      <c r="DJ113" s="1024"/>
      <c r="DK113" s="1025"/>
      <c r="DL113" s="1026">
        <v>20478</v>
      </c>
      <c r="DM113" s="1024"/>
      <c r="DN113" s="1024"/>
      <c r="DO113" s="1024"/>
      <c r="DP113" s="1025"/>
      <c r="DQ113" s="1026">
        <v>14883</v>
      </c>
      <c r="DR113" s="1024"/>
      <c r="DS113" s="1024"/>
      <c r="DT113" s="1024"/>
      <c r="DU113" s="1025"/>
      <c r="DV113" s="1027">
        <v>0.1</v>
      </c>
      <c r="DW113" s="1028"/>
      <c r="DX113" s="1028"/>
      <c r="DY113" s="1028"/>
      <c r="DZ113" s="1029"/>
    </row>
    <row r="114" spans="1:130" s="226" customFormat="1" ht="26.25" customHeight="1" x14ac:dyDescent="0.2">
      <c r="A114" s="1019"/>
      <c r="B114" s="1020"/>
      <c r="C114" s="988" t="s">
        <v>460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20232</v>
      </c>
      <c r="AB114" s="1024"/>
      <c r="AC114" s="1024"/>
      <c r="AD114" s="1024"/>
      <c r="AE114" s="1025"/>
      <c r="AF114" s="1026">
        <v>18729</v>
      </c>
      <c r="AG114" s="1024"/>
      <c r="AH114" s="1024"/>
      <c r="AI114" s="1024"/>
      <c r="AJ114" s="1025"/>
      <c r="AK114" s="1026">
        <v>18729</v>
      </c>
      <c r="AL114" s="1024"/>
      <c r="AM114" s="1024"/>
      <c r="AN114" s="1024"/>
      <c r="AO114" s="1025"/>
      <c r="AP114" s="1027">
        <v>0.1</v>
      </c>
      <c r="AQ114" s="1028"/>
      <c r="AR114" s="1028"/>
      <c r="AS114" s="1028"/>
      <c r="AT114" s="1029"/>
      <c r="AU114" s="973"/>
      <c r="AV114" s="974"/>
      <c r="AW114" s="974"/>
      <c r="AX114" s="974"/>
      <c r="AY114" s="974"/>
      <c r="AZ114" s="987" t="s">
        <v>461</v>
      </c>
      <c r="BA114" s="988"/>
      <c r="BB114" s="988"/>
      <c r="BC114" s="988"/>
      <c r="BD114" s="988"/>
      <c r="BE114" s="988"/>
      <c r="BF114" s="988"/>
      <c r="BG114" s="988"/>
      <c r="BH114" s="988"/>
      <c r="BI114" s="988"/>
      <c r="BJ114" s="988"/>
      <c r="BK114" s="988"/>
      <c r="BL114" s="988"/>
      <c r="BM114" s="988"/>
      <c r="BN114" s="988"/>
      <c r="BO114" s="988"/>
      <c r="BP114" s="989"/>
      <c r="BQ114" s="990">
        <v>4437467</v>
      </c>
      <c r="BR114" s="991"/>
      <c r="BS114" s="991"/>
      <c r="BT114" s="991"/>
      <c r="BU114" s="991"/>
      <c r="BV114" s="991">
        <v>4261253</v>
      </c>
      <c r="BW114" s="991"/>
      <c r="BX114" s="991"/>
      <c r="BY114" s="991"/>
      <c r="BZ114" s="991"/>
      <c r="CA114" s="991">
        <v>4127788</v>
      </c>
      <c r="CB114" s="991"/>
      <c r="CC114" s="991"/>
      <c r="CD114" s="991"/>
      <c r="CE114" s="991"/>
      <c r="CF114" s="985">
        <v>26.8</v>
      </c>
      <c r="CG114" s="986"/>
      <c r="CH114" s="986"/>
      <c r="CI114" s="986"/>
      <c r="CJ114" s="986"/>
      <c r="CK114" s="1013"/>
      <c r="CL114" s="1014"/>
      <c r="CM114" s="987" t="s">
        <v>462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239</v>
      </c>
      <c r="DH114" s="1024"/>
      <c r="DI114" s="1024"/>
      <c r="DJ114" s="1024"/>
      <c r="DK114" s="1025"/>
      <c r="DL114" s="1026" t="s">
        <v>239</v>
      </c>
      <c r="DM114" s="1024"/>
      <c r="DN114" s="1024"/>
      <c r="DO114" s="1024"/>
      <c r="DP114" s="1025"/>
      <c r="DQ114" s="1026" t="s">
        <v>239</v>
      </c>
      <c r="DR114" s="1024"/>
      <c r="DS114" s="1024"/>
      <c r="DT114" s="1024"/>
      <c r="DU114" s="1025"/>
      <c r="DV114" s="1027" t="s">
        <v>450</v>
      </c>
      <c r="DW114" s="1028"/>
      <c r="DX114" s="1028"/>
      <c r="DY114" s="1028"/>
      <c r="DZ114" s="1029"/>
    </row>
    <row r="115" spans="1:130" s="226" customFormat="1" ht="26.25" customHeight="1" x14ac:dyDescent="0.2">
      <c r="A115" s="1019"/>
      <c r="B115" s="1020"/>
      <c r="C115" s="988" t="s">
        <v>463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11002</v>
      </c>
      <c r="AB115" s="1003"/>
      <c r="AC115" s="1003"/>
      <c r="AD115" s="1003"/>
      <c r="AE115" s="1004"/>
      <c r="AF115" s="1005">
        <v>6713</v>
      </c>
      <c r="AG115" s="1003"/>
      <c r="AH115" s="1003"/>
      <c r="AI115" s="1003"/>
      <c r="AJ115" s="1004"/>
      <c r="AK115" s="1005">
        <v>5940</v>
      </c>
      <c r="AL115" s="1003"/>
      <c r="AM115" s="1003"/>
      <c r="AN115" s="1003"/>
      <c r="AO115" s="1004"/>
      <c r="AP115" s="1006">
        <v>0</v>
      </c>
      <c r="AQ115" s="1007"/>
      <c r="AR115" s="1007"/>
      <c r="AS115" s="1007"/>
      <c r="AT115" s="1008"/>
      <c r="AU115" s="973"/>
      <c r="AV115" s="974"/>
      <c r="AW115" s="974"/>
      <c r="AX115" s="974"/>
      <c r="AY115" s="974"/>
      <c r="AZ115" s="987" t="s">
        <v>464</v>
      </c>
      <c r="BA115" s="988"/>
      <c r="BB115" s="988"/>
      <c r="BC115" s="988"/>
      <c r="BD115" s="988"/>
      <c r="BE115" s="988"/>
      <c r="BF115" s="988"/>
      <c r="BG115" s="988"/>
      <c r="BH115" s="988"/>
      <c r="BI115" s="988"/>
      <c r="BJ115" s="988"/>
      <c r="BK115" s="988"/>
      <c r="BL115" s="988"/>
      <c r="BM115" s="988"/>
      <c r="BN115" s="988"/>
      <c r="BO115" s="988"/>
      <c r="BP115" s="989"/>
      <c r="BQ115" s="990" t="s">
        <v>424</v>
      </c>
      <c r="BR115" s="991"/>
      <c r="BS115" s="991"/>
      <c r="BT115" s="991"/>
      <c r="BU115" s="991"/>
      <c r="BV115" s="991" t="s">
        <v>450</v>
      </c>
      <c r="BW115" s="991"/>
      <c r="BX115" s="991"/>
      <c r="BY115" s="991"/>
      <c r="BZ115" s="991"/>
      <c r="CA115" s="991" t="s">
        <v>239</v>
      </c>
      <c r="CB115" s="991"/>
      <c r="CC115" s="991"/>
      <c r="CD115" s="991"/>
      <c r="CE115" s="991"/>
      <c r="CF115" s="985" t="s">
        <v>239</v>
      </c>
      <c r="CG115" s="986"/>
      <c r="CH115" s="986"/>
      <c r="CI115" s="986"/>
      <c r="CJ115" s="986"/>
      <c r="CK115" s="1013"/>
      <c r="CL115" s="1014"/>
      <c r="CM115" s="987" t="s">
        <v>465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424</v>
      </c>
      <c r="DH115" s="1024"/>
      <c r="DI115" s="1024"/>
      <c r="DJ115" s="1024"/>
      <c r="DK115" s="1025"/>
      <c r="DL115" s="1026" t="s">
        <v>239</v>
      </c>
      <c r="DM115" s="1024"/>
      <c r="DN115" s="1024"/>
      <c r="DO115" s="1024"/>
      <c r="DP115" s="1025"/>
      <c r="DQ115" s="1026" t="s">
        <v>352</v>
      </c>
      <c r="DR115" s="1024"/>
      <c r="DS115" s="1024"/>
      <c r="DT115" s="1024"/>
      <c r="DU115" s="1025"/>
      <c r="DV115" s="1027" t="s">
        <v>239</v>
      </c>
      <c r="DW115" s="1028"/>
      <c r="DX115" s="1028"/>
      <c r="DY115" s="1028"/>
      <c r="DZ115" s="1029"/>
    </row>
    <row r="116" spans="1:130" s="226" customFormat="1" ht="26.25" customHeight="1" x14ac:dyDescent="0.2">
      <c r="A116" s="1021"/>
      <c r="B116" s="1022"/>
      <c r="C116" s="1030" t="s">
        <v>466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190</v>
      </c>
      <c r="AB116" s="1024"/>
      <c r="AC116" s="1024"/>
      <c r="AD116" s="1024"/>
      <c r="AE116" s="1025"/>
      <c r="AF116" s="1026">
        <v>148</v>
      </c>
      <c r="AG116" s="1024"/>
      <c r="AH116" s="1024"/>
      <c r="AI116" s="1024"/>
      <c r="AJ116" s="1025"/>
      <c r="AK116" s="1026">
        <v>49</v>
      </c>
      <c r="AL116" s="1024"/>
      <c r="AM116" s="1024"/>
      <c r="AN116" s="1024"/>
      <c r="AO116" s="1025"/>
      <c r="AP116" s="1027">
        <v>0</v>
      </c>
      <c r="AQ116" s="1028"/>
      <c r="AR116" s="1028"/>
      <c r="AS116" s="1028"/>
      <c r="AT116" s="1029"/>
      <c r="AU116" s="973"/>
      <c r="AV116" s="974"/>
      <c r="AW116" s="974"/>
      <c r="AX116" s="974"/>
      <c r="AY116" s="974"/>
      <c r="AZ116" s="1032" t="s">
        <v>467</v>
      </c>
      <c r="BA116" s="1033"/>
      <c r="BB116" s="1033"/>
      <c r="BC116" s="1033"/>
      <c r="BD116" s="1033"/>
      <c r="BE116" s="1033"/>
      <c r="BF116" s="1033"/>
      <c r="BG116" s="1033"/>
      <c r="BH116" s="1033"/>
      <c r="BI116" s="1033"/>
      <c r="BJ116" s="1033"/>
      <c r="BK116" s="1033"/>
      <c r="BL116" s="1033"/>
      <c r="BM116" s="1033"/>
      <c r="BN116" s="1033"/>
      <c r="BO116" s="1033"/>
      <c r="BP116" s="1034"/>
      <c r="BQ116" s="990" t="s">
        <v>239</v>
      </c>
      <c r="BR116" s="991"/>
      <c r="BS116" s="991"/>
      <c r="BT116" s="991"/>
      <c r="BU116" s="991"/>
      <c r="BV116" s="991" t="s">
        <v>239</v>
      </c>
      <c r="BW116" s="991"/>
      <c r="BX116" s="991"/>
      <c r="BY116" s="991"/>
      <c r="BZ116" s="991"/>
      <c r="CA116" s="991" t="s">
        <v>239</v>
      </c>
      <c r="CB116" s="991"/>
      <c r="CC116" s="991"/>
      <c r="CD116" s="991"/>
      <c r="CE116" s="991"/>
      <c r="CF116" s="985" t="s">
        <v>239</v>
      </c>
      <c r="CG116" s="986"/>
      <c r="CH116" s="986"/>
      <c r="CI116" s="986"/>
      <c r="CJ116" s="986"/>
      <c r="CK116" s="1013"/>
      <c r="CL116" s="1014"/>
      <c r="CM116" s="987" t="s">
        <v>468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239</v>
      </c>
      <c r="DH116" s="1024"/>
      <c r="DI116" s="1024"/>
      <c r="DJ116" s="1024"/>
      <c r="DK116" s="1025"/>
      <c r="DL116" s="1026" t="s">
        <v>239</v>
      </c>
      <c r="DM116" s="1024"/>
      <c r="DN116" s="1024"/>
      <c r="DO116" s="1024"/>
      <c r="DP116" s="1025"/>
      <c r="DQ116" s="1026" t="s">
        <v>450</v>
      </c>
      <c r="DR116" s="1024"/>
      <c r="DS116" s="1024"/>
      <c r="DT116" s="1024"/>
      <c r="DU116" s="1025"/>
      <c r="DV116" s="1027" t="s">
        <v>239</v>
      </c>
      <c r="DW116" s="1028"/>
      <c r="DX116" s="1028"/>
      <c r="DY116" s="1028"/>
      <c r="DZ116" s="1029"/>
    </row>
    <row r="117" spans="1:130" s="226" customFormat="1" ht="26.25" customHeight="1" x14ac:dyDescent="0.2">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469</v>
      </c>
      <c r="Z117" s="959"/>
      <c r="AA117" s="1043">
        <v>3803069</v>
      </c>
      <c r="AB117" s="1044"/>
      <c r="AC117" s="1044"/>
      <c r="AD117" s="1044"/>
      <c r="AE117" s="1045"/>
      <c r="AF117" s="1046">
        <v>4013637</v>
      </c>
      <c r="AG117" s="1044"/>
      <c r="AH117" s="1044"/>
      <c r="AI117" s="1044"/>
      <c r="AJ117" s="1045"/>
      <c r="AK117" s="1046">
        <v>4344869</v>
      </c>
      <c r="AL117" s="1044"/>
      <c r="AM117" s="1044"/>
      <c r="AN117" s="1044"/>
      <c r="AO117" s="1045"/>
      <c r="AP117" s="1047"/>
      <c r="AQ117" s="1048"/>
      <c r="AR117" s="1048"/>
      <c r="AS117" s="1048"/>
      <c r="AT117" s="1049"/>
      <c r="AU117" s="973"/>
      <c r="AV117" s="974"/>
      <c r="AW117" s="974"/>
      <c r="AX117" s="974"/>
      <c r="AY117" s="974"/>
      <c r="AZ117" s="1039" t="s">
        <v>470</v>
      </c>
      <c r="BA117" s="1040"/>
      <c r="BB117" s="1040"/>
      <c r="BC117" s="1040"/>
      <c r="BD117" s="1040"/>
      <c r="BE117" s="1040"/>
      <c r="BF117" s="1040"/>
      <c r="BG117" s="1040"/>
      <c r="BH117" s="1040"/>
      <c r="BI117" s="1040"/>
      <c r="BJ117" s="1040"/>
      <c r="BK117" s="1040"/>
      <c r="BL117" s="1040"/>
      <c r="BM117" s="1040"/>
      <c r="BN117" s="1040"/>
      <c r="BO117" s="1040"/>
      <c r="BP117" s="1041"/>
      <c r="BQ117" s="990" t="s">
        <v>239</v>
      </c>
      <c r="BR117" s="991"/>
      <c r="BS117" s="991"/>
      <c r="BT117" s="991"/>
      <c r="BU117" s="991"/>
      <c r="BV117" s="991" t="s">
        <v>352</v>
      </c>
      <c r="BW117" s="991"/>
      <c r="BX117" s="991"/>
      <c r="BY117" s="991"/>
      <c r="BZ117" s="991"/>
      <c r="CA117" s="991" t="s">
        <v>239</v>
      </c>
      <c r="CB117" s="991"/>
      <c r="CC117" s="991"/>
      <c r="CD117" s="991"/>
      <c r="CE117" s="991"/>
      <c r="CF117" s="985" t="s">
        <v>352</v>
      </c>
      <c r="CG117" s="986"/>
      <c r="CH117" s="986"/>
      <c r="CI117" s="986"/>
      <c r="CJ117" s="986"/>
      <c r="CK117" s="1013"/>
      <c r="CL117" s="1014"/>
      <c r="CM117" s="987" t="s">
        <v>471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352</v>
      </c>
      <c r="DH117" s="1024"/>
      <c r="DI117" s="1024"/>
      <c r="DJ117" s="1024"/>
      <c r="DK117" s="1025"/>
      <c r="DL117" s="1026" t="s">
        <v>239</v>
      </c>
      <c r="DM117" s="1024"/>
      <c r="DN117" s="1024"/>
      <c r="DO117" s="1024"/>
      <c r="DP117" s="1025"/>
      <c r="DQ117" s="1026" t="s">
        <v>239</v>
      </c>
      <c r="DR117" s="1024"/>
      <c r="DS117" s="1024"/>
      <c r="DT117" s="1024"/>
      <c r="DU117" s="1025"/>
      <c r="DV117" s="1027" t="s">
        <v>239</v>
      </c>
      <c r="DW117" s="1028"/>
      <c r="DX117" s="1028"/>
      <c r="DY117" s="1028"/>
      <c r="DZ117" s="1029"/>
    </row>
    <row r="118" spans="1:130" s="226" customFormat="1" ht="26.25" customHeight="1" x14ac:dyDescent="0.2">
      <c r="A118" s="977" t="s">
        <v>444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441</v>
      </c>
      <c r="AB118" s="958"/>
      <c r="AC118" s="958"/>
      <c r="AD118" s="958"/>
      <c r="AE118" s="959"/>
      <c r="AF118" s="957" t="s">
        <v>442</v>
      </c>
      <c r="AG118" s="958"/>
      <c r="AH118" s="958"/>
      <c r="AI118" s="958"/>
      <c r="AJ118" s="959"/>
      <c r="AK118" s="957" t="s">
        <v>306</v>
      </c>
      <c r="AL118" s="958"/>
      <c r="AM118" s="958"/>
      <c r="AN118" s="958"/>
      <c r="AO118" s="959"/>
      <c r="AP118" s="1035" t="s">
        <v>443</v>
      </c>
      <c r="AQ118" s="1036"/>
      <c r="AR118" s="1036"/>
      <c r="AS118" s="1036"/>
      <c r="AT118" s="1037"/>
      <c r="AU118" s="973"/>
      <c r="AV118" s="974"/>
      <c r="AW118" s="974"/>
      <c r="AX118" s="974"/>
      <c r="AY118" s="974"/>
      <c r="AZ118" s="1038" t="s">
        <v>472</v>
      </c>
      <c r="BA118" s="1030"/>
      <c r="BB118" s="1030"/>
      <c r="BC118" s="1030"/>
      <c r="BD118" s="1030"/>
      <c r="BE118" s="1030"/>
      <c r="BF118" s="1030"/>
      <c r="BG118" s="1030"/>
      <c r="BH118" s="1030"/>
      <c r="BI118" s="1030"/>
      <c r="BJ118" s="1030"/>
      <c r="BK118" s="1030"/>
      <c r="BL118" s="1030"/>
      <c r="BM118" s="1030"/>
      <c r="BN118" s="1030"/>
      <c r="BO118" s="1030"/>
      <c r="BP118" s="1031"/>
      <c r="BQ118" s="1064" t="s">
        <v>239</v>
      </c>
      <c r="BR118" s="1065"/>
      <c r="BS118" s="1065"/>
      <c r="BT118" s="1065"/>
      <c r="BU118" s="1065"/>
      <c r="BV118" s="1065" t="s">
        <v>424</v>
      </c>
      <c r="BW118" s="1065"/>
      <c r="BX118" s="1065"/>
      <c r="BY118" s="1065"/>
      <c r="BZ118" s="1065"/>
      <c r="CA118" s="1065" t="s">
        <v>450</v>
      </c>
      <c r="CB118" s="1065"/>
      <c r="CC118" s="1065"/>
      <c r="CD118" s="1065"/>
      <c r="CE118" s="1065"/>
      <c r="CF118" s="985" t="s">
        <v>239</v>
      </c>
      <c r="CG118" s="986"/>
      <c r="CH118" s="986"/>
      <c r="CI118" s="986"/>
      <c r="CJ118" s="986"/>
      <c r="CK118" s="1013"/>
      <c r="CL118" s="1014"/>
      <c r="CM118" s="987" t="s">
        <v>473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450</v>
      </c>
      <c r="DH118" s="1024"/>
      <c r="DI118" s="1024"/>
      <c r="DJ118" s="1024"/>
      <c r="DK118" s="1025"/>
      <c r="DL118" s="1026" t="s">
        <v>239</v>
      </c>
      <c r="DM118" s="1024"/>
      <c r="DN118" s="1024"/>
      <c r="DO118" s="1024"/>
      <c r="DP118" s="1025"/>
      <c r="DQ118" s="1026" t="s">
        <v>239</v>
      </c>
      <c r="DR118" s="1024"/>
      <c r="DS118" s="1024"/>
      <c r="DT118" s="1024"/>
      <c r="DU118" s="1025"/>
      <c r="DV118" s="1027" t="s">
        <v>239</v>
      </c>
      <c r="DW118" s="1028"/>
      <c r="DX118" s="1028"/>
      <c r="DY118" s="1028"/>
      <c r="DZ118" s="1029"/>
    </row>
    <row r="119" spans="1:130" s="226" customFormat="1" ht="26.25" customHeight="1" x14ac:dyDescent="0.2">
      <c r="A119" s="1121" t="s">
        <v>447</v>
      </c>
      <c r="B119" s="1012"/>
      <c r="C119" s="994" t="s">
        <v>448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239</v>
      </c>
      <c r="AB119" s="965"/>
      <c r="AC119" s="965"/>
      <c r="AD119" s="965"/>
      <c r="AE119" s="966"/>
      <c r="AF119" s="967" t="s">
        <v>239</v>
      </c>
      <c r="AG119" s="965"/>
      <c r="AH119" s="965"/>
      <c r="AI119" s="965"/>
      <c r="AJ119" s="966"/>
      <c r="AK119" s="967" t="s">
        <v>239</v>
      </c>
      <c r="AL119" s="965"/>
      <c r="AM119" s="965"/>
      <c r="AN119" s="965"/>
      <c r="AO119" s="966"/>
      <c r="AP119" s="968" t="s">
        <v>450</v>
      </c>
      <c r="AQ119" s="969"/>
      <c r="AR119" s="969"/>
      <c r="AS119" s="969"/>
      <c r="AT119" s="970"/>
      <c r="AU119" s="975"/>
      <c r="AV119" s="976"/>
      <c r="AW119" s="976"/>
      <c r="AX119" s="976"/>
      <c r="AY119" s="976"/>
      <c r="AZ119" s="247" t="s">
        <v>189</v>
      </c>
      <c r="BA119" s="247"/>
      <c r="BB119" s="247"/>
      <c r="BC119" s="247"/>
      <c r="BD119" s="247"/>
      <c r="BE119" s="247"/>
      <c r="BF119" s="247"/>
      <c r="BG119" s="247"/>
      <c r="BH119" s="247"/>
      <c r="BI119" s="247"/>
      <c r="BJ119" s="247"/>
      <c r="BK119" s="247"/>
      <c r="BL119" s="247"/>
      <c r="BM119" s="247"/>
      <c r="BN119" s="247"/>
      <c r="BO119" s="1042" t="s">
        <v>474</v>
      </c>
      <c r="BP119" s="1070"/>
      <c r="BQ119" s="1064">
        <v>56092469</v>
      </c>
      <c r="BR119" s="1065"/>
      <c r="BS119" s="1065"/>
      <c r="BT119" s="1065"/>
      <c r="BU119" s="1065"/>
      <c r="BV119" s="1065">
        <v>57898759</v>
      </c>
      <c r="BW119" s="1065"/>
      <c r="BX119" s="1065"/>
      <c r="BY119" s="1065"/>
      <c r="BZ119" s="1065"/>
      <c r="CA119" s="1065">
        <v>55637858</v>
      </c>
      <c r="CB119" s="1065"/>
      <c r="CC119" s="1065"/>
      <c r="CD119" s="1065"/>
      <c r="CE119" s="1065"/>
      <c r="CF119" s="1066"/>
      <c r="CG119" s="1067"/>
      <c r="CH119" s="1067"/>
      <c r="CI119" s="1067"/>
      <c r="CJ119" s="1068"/>
      <c r="CK119" s="1015"/>
      <c r="CL119" s="1016"/>
      <c r="CM119" s="1038" t="s">
        <v>475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239</v>
      </c>
      <c r="DH119" s="1051"/>
      <c r="DI119" s="1051"/>
      <c r="DJ119" s="1051"/>
      <c r="DK119" s="1052"/>
      <c r="DL119" s="1050" t="s">
        <v>239</v>
      </c>
      <c r="DM119" s="1051"/>
      <c r="DN119" s="1051"/>
      <c r="DO119" s="1051"/>
      <c r="DP119" s="1052"/>
      <c r="DQ119" s="1050" t="s">
        <v>239</v>
      </c>
      <c r="DR119" s="1051"/>
      <c r="DS119" s="1051"/>
      <c r="DT119" s="1051"/>
      <c r="DU119" s="1052"/>
      <c r="DV119" s="1053" t="s">
        <v>239</v>
      </c>
      <c r="DW119" s="1054"/>
      <c r="DX119" s="1054"/>
      <c r="DY119" s="1054"/>
      <c r="DZ119" s="1055"/>
    </row>
    <row r="120" spans="1:130" s="226" customFormat="1" ht="26.25" customHeight="1" x14ac:dyDescent="0.2">
      <c r="A120" s="1122"/>
      <c r="B120" s="1014"/>
      <c r="C120" s="987" t="s">
        <v>452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239</v>
      </c>
      <c r="AB120" s="1024"/>
      <c r="AC120" s="1024"/>
      <c r="AD120" s="1024"/>
      <c r="AE120" s="1025"/>
      <c r="AF120" s="1026" t="s">
        <v>239</v>
      </c>
      <c r="AG120" s="1024"/>
      <c r="AH120" s="1024"/>
      <c r="AI120" s="1024"/>
      <c r="AJ120" s="1025"/>
      <c r="AK120" s="1026" t="s">
        <v>239</v>
      </c>
      <c r="AL120" s="1024"/>
      <c r="AM120" s="1024"/>
      <c r="AN120" s="1024"/>
      <c r="AO120" s="1025"/>
      <c r="AP120" s="1027" t="s">
        <v>424</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14351196</v>
      </c>
      <c r="BR120" s="996"/>
      <c r="BS120" s="996"/>
      <c r="BT120" s="996"/>
      <c r="BU120" s="996"/>
      <c r="BV120" s="996">
        <v>14681066</v>
      </c>
      <c r="BW120" s="996"/>
      <c r="BX120" s="996"/>
      <c r="BY120" s="996"/>
      <c r="BZ120" s="996"/>
      <c r="CA120" s="996">
        <v>14028524</v>
      </c>
      <c r="CB120" s="996"/>
      <c r="CC120" s="996"/>
      <c r="CD120" s="996"/>
      <c r="CE120" s="996"/>
      <c r="CF120" s="1009">
        <v>91.2</v>
      </c>
      <c r="CG120" s="1010"/>
      <c r="CH120" s="1010"/>
      <c r="CI120" s="1010"/>
      <c r="CJ120" s="1010"/>
      <c r="CK120" s="1071" t="s">
        <v>478</v>
      </c>
      <c r="CL120" s="1072"/>
      <c r="CM120" s="1072"/>
      <c r="CN120" s="1072"/>
      <c r="CO120" s="1073"/>
      <c r="CP120" s="1079" t="s">
        <v>479</v>
      </c>
      <c r="CQ120" s="1080"/>
      <c r="CR120" s="1080"/>
      <c r="CS120" s="1080"/>
      <c r="CT120" s="1080"/>
      <c r="CU120" s="1080"/>
      <c r="CV120" s="1080"/>
      <c r="CW120" s="1080"/>
      <c r="CX120" s="1080"/>
      <c r="CY120" s="1080"/>
      <c r="CZ120" s="1080"/>
      <c r="DA120" s="1080"/>
      <c r="DB120" s="1080"/>
      <c r="DC120" s="1080"/>
      <c r="DD120" s="1080"/>
      <c r="DE120" s="1080"/>
      <c r="DF120" s="1081"/>
      <c r="DG120" s="995">
        <v>4037631</v>
      </c>
      <c r="DH120" s="996"/>
      <c r="DI120" s="996"/>
      <c r="DJ120" s="996"/>
      <c r="DK120" s="996"/>
      <c r="DL120" s="996">
        <v>3532108</v>
      </c>
      <c r="DM120" s="996"/>
      <c r="DN120" s="996"/>
      <c r="DO120" s="996"/>
      <c r="DP120" s="996"/>
      <c r="DQ120" s="996">
        <v>3370853</v>
      </c>
      <c r="DR120" s="996"/>
      <c r="DS120" s="996"/>
      <c r="DT120" s="996"/>
      <c r="DU120" s="996"/>
      <c r="DV120" s="997">
        <v>21.9</v>
      </c>
      <c r="DW120" s="997"/>
      <c r="DX120" s="997"/>
      <c r="DY120" s="997"/>
      <c r="DZ120" s="998"/>
    </row>
    <row r="121" spans="1:130" s="226" customFormat="1" ht="26.25" customHeight="1" x14ac:dyDescent="0.2">
      <c r="A121" s="1122"/>
      <c r="B121" s="1014"/>
      <c r="C121" s="1039" t="s">
        <v>480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7626</v>
      </c>
      <c r="AB121" s="1024"/>
      <c r="AC121" s="1024"/>
      <c r="AD121" s="1024"/>
      <c r="AE121" s="1025"/>
      <c r="AF121" s="1026">
        <v>6713</v>
      </c>
      <c r="AG121" s="1024"/>
      <c r="AH121" s="1024"/>
      <c r="AI121" s="1024"/>
      <c r="AJ121" s="1025"/>
      <c r="AK121" s="1026">
        <v>5940</v>
      </c>
      <c r="AL121" s="1024"/>
      <c r="AM121" s="1024"/>
      <c r="AN121" s="1024"/>
      <c r="AO121" s="1025"/>
      <c r="AP121" s="1027">
        <v>0</v>
      </c>
      <c r="AQ121" s="1028"/>
      <c r="AR121" s="1028"/>
      <c r="AS121" s="1028"/>
      <c r="AT121" s="1029"/>
      <c r="AU121" s="1059"/>
      <c r="AV121" s="1060"/>
      <c r="AW121" s="1060"/>
      <c r="AX121" s="1060"/>
      <c r="AY121" s="1061"/>
      <c r="AZ121" s="987" t="s">
        <v>481</v>
      </c>
      <c r="BA121" s="988"/>
      <c r="BB121" s="988"/>
      <c r="BC121" s="988"/>
      <c r="BD121" s="988"/>
      <c r="BE121" s="988"/>
      <c r="BF121" s="988"/>
      <c r="BG121" s="988"/>
      <c r="BH121" s="988"/>
      <c r="BI121" s="988"/>
      <c r="BJ121" s="988"/>
      <c r="BK121" s="988"/>
      <c r="BL121" s="988"/>
      <c r="BM121" s="988"/>
      <c r="BN121" s="988"/>
      <c r="BO121" s="988"/>
      <c r="BP121" s="989"/>
      <c r="BQ121" s="990">
        <v>2611838</v>
      </c>
      <c r="BR121" s="991"/>
      <c r="BS121" s="991"/>
      <c r="BT121" s="991"/>
      <c r="BU121" s="991"/>
      <c r="BV121" s="991">
        <v>2575550</v>
      </c>
      <c r="BW121" s="991"/>
      <c r="BX121" s="991"/>
      <c r="BY121" s="991"/>
      <c r="BZ121" s="991"/>
      <c r="CA121" s="991">
        <v>443372</v>
      </c>
      <c r="CB121" s="991"/>
      <c r="CC121" s="991"/>
      <c r="CD121" s="991"/>
      <c r="CE121" s="991"/>
      <c r="CF121" s="985">
        <v>2.9</v>
      </c>
      <c r="CG121" s="986"/>
      <c r="CH121" s="986"/>
      <c r="CI121" s="986"/>
      <c r="CJ121" s="986"/>
      <c r="CK121" s="1074"/>
      <c r="CL121" s="1075"/>
      <c r="CM121" s="1075"/>
      <c r="CN121" s="1075"/>
      <c r="CO121" s="1076"/>
      <c r="CP121" s="1084" t="s">
        <v>410</v>
      </c>
      <c r="CQ121" s="1085"/>
      <c r="CR121" s="1085"/>
      <c r="CS121" s="1085"/>
      <c r="CT121" s="1085"/>
      <c r="CU121" s="1085"/>
      <c r="CV121" s="1085"/>
      <c r="CW121" s="1085"/>
      <c r="CX121" s="1085"/>
      <c r="CY121" s="1085"/>
      <c r="CZ121" s="1085"/>
      <c r="DA121" s="1085"/>
      <c r="DB121" s="1085"/>
      <c r="DC121" s="1085"/>
      <c r="DD121" s="1085"/>
      <c r="DE121" s="1085"/>
      <c r="DF121" s="1086"/>
      <c r="DG121" s="990">
        <v>525390</v>
      </c>
      <c r="DH121" s="991"/>
      <c r="DI121" s="991"/>
      <c r="DJ121" s="991"/>
      <c r="DK121" s="991"/>
      <c r="DL121" s="991">
        <v>1239798</v>
      </c>
      <c r="DM121" s="991"/>
      <c r="DN121" s="991"/>
      <c r="DO121" s="991"/>
      <c r="DP121" s="991"/>
      <c r="DQ121" s="991">
        <v>987427</v>
      </c>
      <c r="DR121" s="991"/>
      <c r="DS121" s="991"/>
      <c r="DT121" s="991"/>
      <c r="DU121" s="991"/>
      <c r="DV121" s="992">
        <v>6.4</v>
      </c>
      <c r="DW121" s="992"/>
      <c r="DX121" s="992"/>
      <c r="DY121" s="992"/>
      <c r="DZ121" s="993"/>
    </row>
    <row r="122" spans="1:130" s="226" customFormat="1" ht="26.25" customHeight="1" x14ac:dyDescent="0.2">
      <c r="A122" s="1122"/>
      <c r="B122" s="1014"/>
      <c r="C122" s="987" t="s">
        <v>462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239</v>
      </c>
      <c r="AB122" s="1024"/>
      <c r="AC122" s="1024"/>
      <c r="AD122" s="1024"/>
      <c r="AE122" s="1025"/>
      <c r="AF122" s="1026" t="s">
        <v>239</v>
      </c>
      <c r="AG122" s="1024"/>
      <c r="AH122" s="1024"/>
      <c r="AI122" s="1024"/>
      <c r="AJ122" s="1025"/>
      <c r="AK122" s="1026" t="s">
        <v>239</v>
      </c>
      <c r="AL122" s="1024"/>
      <c r="AM122" s="1024"/>
      <c r="AN122" s="1024"/>
      <c r="AO122" s="1025"/>
      <c r="AP122" s="1027" t="s">
        <v>239</v>
      </c>
      <c r="AQ122" s="1028"/>
      <c r="AR122" s="1028"/>
      <c r="AS122" s="1028"/>
      <c r="AT122" s="1029"/>
      <c r="AU122" s="1059"/>
      <c r="AV122" s="1060"/>
      <c r="AW122" s="1060"/>
      <c r="AX122" s="1060"/>
      <c r="AY122" s="1061"/>
      <c r="AZ122" s="1038" t="s">
        <v>482</v>
      </c>
      <c r="BA122" s="1030"/>
      <c r="BB122" s="1030"/>
      <c r="BC122" s="1030"/>
      <c r="BD122" s="1030"/>
      <c r="BE122" s="1030"/>
      <c r="BF122" s="1030"/>
      <c r="BG122" s="1030"/>
      <c r="BH122" s="1030"/>
      <c r="BI122" s="1030"/>
      <c r="BJ122" s="1030"/>
      <c r="BK122" s="1030"/>
      <c r="BL122" s="1030"/>
      <c r="BM122" s="1030"/>
      <c r="BN122" s="1030"/>
      <c r="BO122" s="1030"/>
      <c r="BP122" s="1031"/>
      <c r="BQ122" s="1064">
        <v>35649786</v>
      </c>
      <c r="BR122" s="1065"/>
      <c r="BS122" s="1065"/>
      <c r="BT122" s="1065"/>
      <c r="BU122" s="1065"/>
      <c r="BV122" s="1065">
        <v>37482828</v>
      </c>
      <c r="BW122" s="1065"/>
      <c r="BX122" s="1065"/>
      <c r="BY122" s="1065"/>
      <c r="BZ122" s="1065"/>
      <c r="CA122" s="1065">
        <v>38766535</v>
      </c>
      <c r="CB122" s="1065"/>
      <c r="CC122" s="1065"/>
      <c r="CD122" s="1065"/>
      <c r="CE122" s="1065"/>
      <c r="CF122" s="1082">
        <v>251.9</v>
      </c>
      <c r="CG122" s="1083"/>
      <c r="CH122" s="1083"/>
      <c r="CI122" s="1083"/>
      <c r="CJ122" s="1083"/>
      <c r="CK122" s="1074"/>
      <c r="CL122" s="1075"/>
      <c r="CM122" s="1075"/>
      <c r="CN122" s="1075"/>
      <c r="CO122" s="1076"/>
      <c r="CP122" s="1084" t="s">
        <v>421</v>
      </c>
      <c r="CQ122" s="1085"/>
      <c r="CR122" s="1085"/>
      <c r="CS122" s="1085"/>
      <c r="CT122" s="1085"/>
      <c r="CU122" s="1085"/>
      <c r="CV122" s="1085"/>
      <c r="CW122" s="1085"/>
      <c r="CX122" s="1085"/>
      <c r="CY122" s="1085"/>
      <c r="CZ122" s="1085"/>
      <c r="DA122" s="1085"/>
      <c r="DB122" s="1085"/>
      <c r="DC122" s="1085"/>
      <c r="DD122" s="1085"/>
      <c r="DE122" s="1085"/>
      <c r="DF122" s="1086"/>
      <c r="DG122" s="990">
        <v>637717</v>
      </c>
      <c r="DH122" s="991"/>
      <c r="DI122" s="991"/>
      <c r="DJ122" s="991"/>
      <c r="DK122" s="991"/>
      <c r="DL122" s="991">
        <v>622238</v>
      </c>
      <c r="DM122" s="991"/>
      <c r="DN122" s="991"/>
      <c r="DO122" s="991"/>
      <c r="DP122" s="991"/>
      <c r="DQ122" s="991">
        <v>689196</v>
      </c>
      <c r="DR122" s="991"/>
      <c r="DS122" s="991"/>
      <c r="DT122" s="991"/>
      <c r="DU122" s="991"/>
      <c r="DV122" s="992">
        <v>4.5</v>
      </c>
      <c r="DW122" s="992"/>
      <c r="DX122" s="992"/>
      <c r="DY122" s="992"/>
      <c r="DZ122" s="993"/>
    </row>
    <row r="123" spans="1:130" s="226" customFormat="1" ht="26.25" customHeight="1" x14ac:dyDescent="0.2">
      <c r="A123" s="1122"/>
      <c r="B123" s="1014"/>
      <c r="C123" s="987" t="s">
        <v>468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3376</v>
      </c>
      <c r="AB123" s="1024"/>
      <c r="AC123" s="1024"/>
      <c r="AD123" s="1024"/>
      <c r="AE123" s="1025"/>
      <c r="AF123" s="1026" t="s">
        <v>239</v>
      </c>
      <c r="AG123" s="1024"/>
      <c r="AH123" s="1024"/>
      <c r="AI123" s="1024"/>
      <c r="AJ123" s="1025"/>
      <c r="AK123" s="1026" t="s">
        <v>239</v>
      </c>
      <c r="AL123" s="1024"/>
      <c r="AM123" s="1024"/>
      <c r="AN123" s="1024"/>
      <c r="AO123" s="1025"/>
      <c r="AP123" s="1027" t="s">
        <v>239</v>
      </c>
      <c r="AQ123" s="1028"/>
      <c r="AR123" s="1028"/>
      <c r="AS123" s="1028"/>
      <c r="AT123" s="1029"/>
      <c r="AU123" s="1062"/>
      <c r="AV123" s="1063"/>
      <c r="AW123" s="1063"/>
      <c r="AX123" s="1063"/>
      <c r="AY123" s="1063"/>
      <c r="AZ123" s="247" t="s">
        <v>189</v>
      </c>
      <c r="BA123" s="247"/>
      <c r="BB123" s="247"/>
      <c r="BC123" s="247"/>
      <c r="BD123" s="247"/>
      <c r="BE123" s="247"/>
      <c r="BF123" s="247"/>
      <c r="BG123" s="247"/>
      <c r="BH123" s="247"/>
      <c r="BI123" s="247"/>
      <c r="BJ123" s="247"/>
      <c r="BK123" s="247"/>
      <c r="BL123" s="247"/>
      <c r="BM123" s="247"/>
      <c r="BN123" s="247"/>
      <c r="BO123" s="1042" t="s">
        <v>483</v>
      </c>
      <c r="BP123" s="1070"/>
      <c r="BQ123" s="1128">
        <v>52612820</v>
      </c>
      <c r="BR123" s="1129"/>
      <c r="BS123" s="1129"/>
      <c r="BT123" s="1129"/>
      <c r="BU123" s="1129"/>
      <c r="BV123" s="1129">
        <v>54739444</v>
      </c>
      <c r="BW123" s="1129"/>
      <c r="BX123" s="1129"/>
      <c r="BY123" s="1129"/>
      <c r="BZ123" s="1129"/>
      <c r="CA123" s="1129">
        <v>53238431</v>
      </c>
      <c r="CB123" s="1129"/>
      <c r="CC123" s="1129"/>
      <c r="CD123" s="1129"/>
      <c r="CE123" s="1129"/>
      <c r="CF123" s="1066"/>
      <c r="CG123" s="1067"/>
      <c r="CH123" s="1067"/>
      <c r="CI123" s="1067"/>
      <c r="CJ123" s="1068"/>
      <c r="CK123" s="1074"/>
      <c r="CL123" s="1075"/>
      <c r="CM123" s="1075"/>
      <c r="CN123" s="1075"/>
      <c r="CO123" s="1076"/>
      <c r="CP123" s="1084" t="s">
        <v>414</v>
      </c>
      <c r="CQ123" s="1085"/>
      <c r="CR123" s="1085"/>
      <c r="CS123" s="1085"/>
      <c r="CT123" s="1085"/>
      <c r="CU123" s="1085"/>
      <c r="CV123" s="1085"/>
      <c r="CW123" s="1085"/>
      <c r="CX123" s="1085"/>
      <c r="CY123" s="1085"/>
      <c r="CZ123" s="1085"/>
      <c r="DA123" s="1085"/>
      <c r="DB123" s="1085"/>
      <c r="DC123" s="1085"/>
      <c r="DD123" s="1085"/>
      <c r="DE123" s="1085"/>
      <c r="DF123" s="1086"/>
      <c r="DG123" s="1023">
        <v>394863</v>
      </c>
      <c r="DH123" s="1024"/>
      <c r="DI123" s="1024"/>
      <c r="DJ123" s="1024"/>
      <c r="DK123" s="1025"/>
      <c r="DL123" s="1026">
        <v>462798</v>
      </c>
      <c r="DM123" s="1024"/>
      <c r="DN123" s="1024"/>
      <c r="DO123" s="1024"/>
      <c r="DP123" s="1025"/>
      <c r="DQ123" s="1026">
        <v>413419</v>
      </c>
      <c r="DR123" s="1024"/>
      <c r="DS123" s="1024"/>
      <c r="DT123" s="1024"/>
      <c r="DU123" s="1025"/>
      <c r="DV123" s="1027">
        <v>2.7</v>
      </c>
      <c r="DW123" s="1028"/>
      <c r="DX123" s="1028"/>
      <c r="DY123" s="1028"/>
      <c r="DZ123" s="1029"/>
    </row>
    <row r="124" spans="1:130" s="226" customFormat="1" ht="26.25" customHeight="1" thickBot="1" x14ac:dyDescent="0.25">
      <c r="A124" s="1122"/>
      <c r="B124" s="1014"/>
      <c r="C124" s="987" t="s">
        <v>471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239</v>
      </c>
      <c r="AB124" s="1024"/>
      <c r="AC124" s="1024"/>
      <c r="AD124" s="1024"/>
      <c r="AE124" s="1025"/>
      <c r="AF124" s="1026" t="s">
        <v>424</v>
      </c>
      <c r="AG124" s="1024"/>
      <c r="AH124" s="1024"/>
      <c r="AI124" s="1024"/>
      <c r="AJ124" s="1025"/>
      <c r="AK124" s="1026" t="s">
        <v>424</v>
      </c>
      <c r="AL124" s="1024"/>
      <c r="AM124" s="1024"/>
      <c r="AN124" s="1024"/>
      <c r="AO124" s="1025"/>
      <c r="AP124" s="1027" t="s">
        <v>424</v>
      </c>
      <c r="AQ124" s="1028"/>
      <c r="AR124" s="1028"/>
      <c r="AS124" s="1028"/>
      <c r="AT124" s="1029"/>
      <c r="AU124" s="1124" t="s">
        <v>484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23.9</v>
      </c>
      <c r="BR124" s="1092"/>
      <c r="BS124" s="1092"/>
      <c r="BT124" s="1092"/>
      <c r="BU124" s="1092"/>
      <c r="BV124" s="1092">
        <v>21.2</v>
      </c>
      <c r="BW124" s="1092"/>
      <c r="BX124" s="1092"/>
      <c r="BY124" s="1092"/>
      <c r="BZ124" s="1092"/>
      <c r="CA124" s="1092">
        <v>15.5</v>
      </c>
      <c r="CB124" s="1092"/>
      <c r="CC124" s="1092"/>
      <c r="CD124" s="1092"/>
      <c r="CE124" s="1092"/>
      <c r="CF124" s="1093"/>
      <c r="CG124" s="1094"/>
      <c r="CH124" s="1094"/>
      <c r="CI124" s="1094"/>
      <c r="CJ124" s="1095"/>
      <c r="CK124" s="1077"/>
      <c r="CL124" s="1077"/>
      <c r="CM124" s="1077"/>
      <c r="CN124" s="1077"/>
      <c r="CO124" s="1078"/>
      <c r="CP124" s="1084" t="s">
        <v>485</v>
      </c>
      <c r="CQ124" s="1085"/>
      <c r="CR124" s="1085"/>
      <c r="CS124" s="1085"/>
      <c r="CT124" s="1085"/>
      <c r="CU124" s="1085"/>
      <c r="CV124" s="1085"/>
      <c r="CW124" s="1085"/>
      <c r="CX124" s="1085"/>
      <c r="CY124" s="1085"/>
      <c r="CZ124" s="1085"/>
      <c r="DA124" s="1085"/>
      <c r="DB124" s="1085"/>
      <c r="DC124" s="1085"/>
      <c r="DD124" s="1085"/>
      <c r="DE124" s="1085"/>
      <c r="DF124" s="1086"/>
      <c r="DG124" s="1069">
        <v>837115</v>
      </c>
      <c r="DH124" s="1051"/>
      <c r="DI124" s="1051"/>
      <c r="DJ124" s="1051"/>
      <c r="DK124" s="1052"/>
      <c r="DL124" s="1050">
        <v>727739</v>
      </c>
      <c r="DM124" s="1051"/>
      <c r="DN124" s="1051"/>
      <c r="DO124" s="1051"/>
      <c r="DP124" s="1052"/>
      <c r="DQ124" s="1050">
        <v>613063</v>
      </c>
      <c r="DR124" s="1051"/>
      <c r="DS124" s="1051"/>
      <c r="DT124" s="1051"/>
      <c r="DU124" s="1052"/>
      <c r="DV124" s="1053">
        <v>4</v>
      </c>
      <c r="DW124" s="1054"/>
      <c r="DX124" s="1054"/>
      <c r="DY124" s="1054"/>
      <c r="DZ124" s="1055"/>
    </row>
    <row r="125" spans="1:130" s="226" customFormat="1" ht="26.25" customHeight="1" x14ac:dyDescent="0.2">
      <c r="A125" s="1122"/>
      <c r="B125" s="1014"/>
      <c r="C125" s="987" t="s">
        <v>473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486</v>
      </c>
      <c r="AB125" s="1024"/>
      <c r="AC125" s="1024"/>
      <c r="AD125" s="1024"/>
      <c r="AE125" s="1025"/>
      <c r="AF125" s="1026" t="s">
        <v>352</v>
      </c>
      <c r="AG125" s="1024"/>
      <c r="AH125" s="1024"/>
      <c r="AI125" s="1024"/>
      <c r="AJ125" s="1025"/>
      <c r="AK125" s="1026" t="s">
        <v>239</v>
      </c>
      <c r="AL125" s="1024"/>
      <c r="AM125" s="1024"/>
      <c r="AN125" s="1024"/>
      <c r="AO125" s="1025"/>
      <c r="AP125" s="1027" t="s">
        <v>239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487</v>
      </c>
      <c r="CL125" s="1072"/>
      <c r="CM125" s="1072"/>
      <c r="CN125" s="1072"/>
      <c r="CO125" s="1073"/>
      <c r="CP125" s="994" t="s">
        <v>488</v>
      </c>
      <c r="CQ125" s="962"/>
      <c r="CR125" s="962"/>
      <c r="CS125" s="962"/>
      <c r="CT125" s="962"/>
      <c r="CU125" s="962"/>
      <c r="CV125" s="962"/>
      <c r="CW125" s="962"/>
      <c r="CX125" s="962"/>
      <c r="CY125" s="962"/>
      <c r="CZ125" s="962"/>
      <c r="DA125" s="962"/>
      <c r="DB125" s="962"/>
      <c r="DC125" s="962"/>
      <c r="DD125" s="962"/>
      <c r="DE125" s="962"/>
      <c r="DF125" s="963"/>
      <c r="DG125" s="995" t="s">
        <v>239</v>
      </c>
      <c r="DH125" s="996"/>
      <c r="DI125" s="996"/>
      <c r="DJ125" s="996"/>
      <c r="DK125" s="996"/>
      <c r="DL125" s="996" t="s">
        <v>239</v>
      </c>
      <c r="DM125" s="996"/>
      <c r="DN125" s="996"/>
      <c r="DO125" s="996"/>
      <c r="DP125" s="996"/>
      <c r="DQ125" s="996" t="s">
        <v>486</v>
      </c>
      <c r="DR125" s="996"/>
      <c r="DS125" s="996"/>
      <c r="DT125" s="996"/>
      <c r="DU125" s="996"/>
      <c r="DV125" s="997" t="s">
        <v>239</v>
      </c>
      <c r="DW125" s="997"/>
      <c r="DX125" s="997"/>
      <c r="DY125" s="997"/>
      <c r="DZ125" s="998"/>
    </row>
    <row r="126" spans="1:130" s="226" customFormat="1" ht="26.25" customHeight="1" thickBot="1" x14ac:dyDescent="0.25">
      <c r="A126" s="1122"/>
      <c r="B126" s="1014"/>
      <c r="C126" s="987" t="s">
        <v>475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352</v>
      </c>
      <c r="AB126" s="1024"/>
      <c r="AC126" s="1024"/>
      <c r="AD126" s="1024"/>
      <c r="AE126" s="1025"/>
      <c r="AF126" s="1026" t="s">
        <v>239</v>
      </c>
      <c r="AG126" s="1024"/>
      <c r="AH126" s="1024"/>
      <c r="AI126" s="1024"/>
      <c r="AJ126" s="1025"/>
      <c r="AK126" s="1026" t="s">
        <v>239</v>
      </c>
      <c r="AL126" s="1024"/>
      <c r="AM126" s="1024"/>
      <c r="AN126" s="1024"/>
      <c r="AO126" s="1025"/>
      <c r="AP126" s="1027" t="s">
        <v>239</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489</v>
      </c>
      <c r="CQ126" s="988"/>
      <c r="CR126" s="988"/>
      <c r="CS126" s="988"/>
      <c r="CT126" s="988"/>
      <c r="CU126" s="988"/>
      <c r="CV126" s="988"/>
      <c r="CW126" s="988"/>
      <c r="CX126" s="988"/>
      <c r="CY126" s="988"/>
      <c r="CZ126" s="988"/>
      <c r="DA126" s="988"/>
      <c r="DB126" s="988"/>
      <c r="DC126" s="988"/>
      <c r="DD126" s="988"/>
      <c r="DE126" s="988"/>
      <c r="DF126" s="989"/>
      <c r="DG126" s="990" t="s">
        <v>239</v>
      </c>
      <c r="DH126" s="991"/>
      <c r="DI126" s="991"/>
      <c r="DJ126" s="991"/>
      <c r="DK126" s="991"/>
      <c r="DL126" s="991" t="s">
        <v>239</v>
      </c>
      <c r="DM126" s="991"/>
      <c r="DN126" s="991"/>
      <c r="DO126" s="991"/>
      <c r="DP126" s="991"/>
      <c r="DQ126" s="991" t="s">
        <v>239</v>
      </c>
      <c r="DR126" s="991"/>
      <c r="DS126" s="991"/>
      <c r="DT126" s="991"/>
      <c r="DU126" s="991"/>
      <c r="DV126" s="992" t="s">
        <v>239</v>
      </c>
      <c r="DW126" s="992"/>
      <c r="DX126" s="992"/>
      <c r="DY126" s="992"/>
      <c r="DZ126" s="993"/>
    </row>
    <row r="127" spans="1:130" s="226" customFormat="1" ht="26.25" customHeight="1" x14ac:dyDescent="0.2">
      <c r="A127" s="1123"/>
      <c r="B127" s="1016"/>
      <c r="C127" s="1038" t="s">
        <v>490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239</v>
      </c>
      <c r="AB127" s="1024"/>
      <c r="AC127" s="1024"/>
      <c r="AD127" s="1024"/>
      <c r="AE127" s="1025"/>
      <c r="AF127" s="1026" t="s">
        <v>491</v>
      </c>
      <c r="AG127" s="1024"/>
      <c r="AH127" s="1024"/>
      <c r="AI127" s="1024"/>
      <c r="AJ127" s="1025"/>
      <c r="AK127" s="1026" t="s">
        <v>239</v>
      </c>
      <c r="AL127" s="1024"/>
      <c r="AM127" s="1024"/>
      <c r="AN127" s="1024"/>
      <c r="AO127" s="1025"/>
      <c r="AP127" s="1027" t="s">
        <v>492</v>
      </c>
      <c r="AQ127" s="1028"/>
      <c r="AR127" s="1028"/>
      <c r="AS127" s="1028"/>
      <c r="AT127" s="1029"/>
      <c r="AU127" s="228"/>
      <c r="AV127" s="228"/>
      <c r="AW127" s="228"/>
      <c r="AX127" s="1096" t="s">
        <v>493</v>
      </c>
      <c r="AY127" s="1097"/>
      <c r="AZ127" s="1097"/>
      <c r="BA127" s="1097"/>
      <c r="BB127" s="1097"/>
      <c r="BC127" s="1097"/>
      <c r="BD127" s="1097"/>
      <c r="BE127" s="1098"/>
      <c r="BF127" s="1099" t="s">
        <v>494</v>
      </c>
      <c r="BG127" s="1097"/>
      <c r="BH127" s="1097"/>
      <c r="BI127" s="1097"/>
      <c r="BJ127" s="1097"/>
      <c r="BK127" s="1097"/>
      <c r="BL127" s="1098"/>
      <c r="BM127" s="1099" t="s">
        <v>495</v>
      </c>
      <c r="BN127" s="1097"/>
      <c r="BO127" s="1097"/>
      <c r="BP127" s="1097"/>
      <c r="BQ127" s="1097"/>
      <c r="BR127" s="1097"/>
      <c r="BS127" s="1098"/>
      <c r="BT127" s="1099" t="s">
        <v>496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497</v>
      </c>
      <c r="CQ127" s="988"/>
      <c r="CR127" s="988"/>
      <c r="CS127" s="988"/>
      <c r="CT127" s="988"/>
      <c r="CU127" s="988"/>
      <c r="CV127" s="988"/>
      <c r="CW127" s="988"/>
      <c r="CX127" s="988"/>
      <c r="CY127" s="988"/>
      <c r="CZ127" s="988"/>
      <c r="DA127" s="988"/>
      <c r="DB127" s="988"/>
      <c r="DC127" s="988"/>
      <c r="DD127" s="988"/>
      <c r="DE127" s="988"/>
      <c r="DF127" s="989"/>
      <c r="DG127" s="990" t="s">
        <v>486</v>
      </c>
      <c r="DH127" s="991"/>
      <c r="DI127" s="991"/>
      <c r="DJ127" s="991"/>
      <c r="DK127" s="991"/>
      <c r="DL127" s="991" t="s">
        <v>352</v>
      </c>
      <c r="DM127" s="991"/>
      <c r="DN127" s="991"/>
      <c r="DO127" s="991"/>
      <c r="DP127" s="991"/>
      <c r="DQ127" s="991" t="s">
        <v>239</v>
      </c>
      <c r="DR127" s="991"/>
      <c r="DS127" s="991"/>
      <c r="DT127" s="991"/>
      <c r="DU127" s="991"/>
      <c r="DV127" s="992" t="s">
        <v>492</v>
      </c>
      <c r="DW127" s="992"/>
      <c r="DX127" s="992"/>
      <c r="DY127" s="992"/>
      <c r="DZ127" s="993"/>
    </row>
    <row r="128" spans="1:130" s="226" customFormat="1" ht="26.25" customHeight="1" thickBot="1" x14ac:dyDescent="0.25">
      <c r="A128" s="1106" t="s">
        <v>498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499</v>
      </c>
      <c r="X128" s="1108"/>
      <c r="Y128" s="1108"/>
      <c r="Z128" s="1109"/>
      <c r="AA128" s="1110">
        <v>86777</v>
      </c>
      <c r="AB128" s="1111"/>
      <c r="AC128" s="1111"/>
      <c r="AD128" s="1111"/>
      <c r="AE128" s="1112"/>
      <c r="AF128" s="1113">
        <v>101742</v>
      </c>
      <c r="AG128" s="1111"/>
      <c r="AH128" s="1111"/>
      <c r="AI128" s="1111"/>
      <c r="AJ128" s="1112"/>
      <c r="AK128" s="1113">
        <v>123110</v>
      </c>
      <c r="AL128" s="1111"/>
      <c r="AM128" s="1111"/>
      <c r="AN128" s="1111"/>
      <c r="AO128" s="1112"/>
      <c r="AP128" s="1114"/>
      <c r="AQ128" s="1115"/>
      <c r="AR128" s="1115"/>
      <c r="AS128" s="1115"/>
      <c r="AT128" s="1116"/>
      <c r="AU128" s="228"/>
      <c r="AV128" s="228"/>
      <c r="AW128" s="228"/>
      <c r="AX128" s="961" t="s">
        <v>500</v>
      </c>
      <c r="AY128" s="962"/>
      <c r="AZ128" s="962"/>
      <c r="BA128" s="962"/>
      <c r="BB128" s="962"/>
      <c r="BC128" s="962"/>
      <c r="BD128" s="962"/>
      <c r="BE128" s="963"/>
      <c r="BF128" s="1117" t="s">
        <v>239</v>
      </c>
      <c r="BG128" s="1118"/>
      <c r="BH128" s="1118"/>
      <c r="BI128" s="1118"/>
      <c r="BJ128" s="1118"/>
      <c r="BK128" s="1118"/>
      <c r="BL128" s="1119"/>
      <c r="BM128" s="1117">
        <v>12.58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501</v>
      </c>
      <c r="CQ128" s="791"/>
      <c r="CR128" s="791"/>
      <c r="CS128" s="791"/>
      <c r="CT128" s="791"/>
      <c r="CU128" s="791"/>
      <c r="CV128" s="791"/>
      <c r="CW128" s="791"/>
      <c r="CX128" s="791"/>
      <c r="CY128" s="791"/>
      <c r="CZ128" s="791"/>
      <c r="DA128" s="791"/>
      <c r="DB128" s="791"/>
      <c r="DC128" s="791"/>
      <c r="DD128" s="791"/>
      <c r="DE128" s="791"/>
      <c r="DF128" s="1101"/>
      <c r="DG128" s="1102" t="s">
        <v>239</v>
      </c>
      <c r="DH128" s="1103"/>
      <c r="DI128" s="1103"/>
      <c r="DJ128" s="1103"/>
      <c r="DK128" s="1103"/>
      <c r="DL128" s="1103" t="s">
        <v>502</v>
      </c>
      <c r="DM128" s="1103"/>
      <c r="DN128" s="1103"/>
      <c r="DO128" s="1103"/>
      <c r="DP128" s="1103"/>
      <c r="DQ128" s="1103" t="s">
        <v>503</v>
      </c>
      <c r="DR128" s="1103"/>
      <c r="DS128" s="1103"/>
      <c r="DT128" s="1103"/>
      <c r="DU128" s="1103"/>
      <c r="DV128" s="1104" t="s">
        <v>239</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504</v>
      </c>
      <c r="X129" s="1136"/>
      <c r="Y129" s="1136"/>
      <c r="Z129" s="1137"/>
      <c r="AA129" s="1023">
        <v>17066498</v>
      </c>
      <c r="AB129" s="1024"/>
      <c r="AC129" s="1024"/>
      <c r="AD129" s="1024"/>
      <c r="AE129" s="1025"/>
      <c r="AF129" s="1026">
        <v>17578962</v>
      </c>
      <c r="AG129" s="1024"/>
      <c r="AH129" s="1024"/>
      <c r="AI129" s="1024"/>
      <c r="AJ129" s="1025"/>
      <c r="AK129" s="1026">
        <v>18252761</v>
      </c>
      <c r="AL129" s="1024"/>
      <c r="AM129" s="1024"/>
      <c r="AN129" s="1024"/>
      <c r="AO129" s="1025"/>
      <c r="AP129" s="1138"/>
      <c r="AQ129" s="1139"/>
      <c r="AR129" s="1139"/>
      <c r="AS129" s="1139"/>
      <c r="AT129" s="1140"/>
      <c r="AU129" s="229"/>
      <c r="AV129" s="229"/>
      <c r="AW129" s="229"/>
      <c r="AX129" s="1130" t="s">
        <v>505</v>
      </c>
      <c r="AY129" s="988"/>
      <c r="AZ129" s="988"/>
      <c r="BA129" s="988"/>
      <c r="BB129" s="988"/>
      <c r="BC129" s="988"/>
      <c r="BD129" s="988"/>
      <c r="BE129" s="989"/>
      <c r="BF129" s="1131" t="s">
        <v>506</v>
      </c>
      <c r="BG129" s="1132"/>
      <c r="BH129" s="1132"/>
      <c r="BI129" s="1132"/>
      <c r="BJ129" s="1132"/>
      <c r="BK129" s="1132"/>
      <c r="BL129" s="1133"/>
      <c r="BM129" s="1131">
        <v>17.579999999999998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2529786</v>
      </c>
      <c r="AB130" s="1024"/>
      <c r="AC130" s="1024"/>
      <c r="AD130" s="1024"/>
      <c r="AE130" s="1025"/>
      <c r="AF130" s="1026">
        <v>2689981</v>
      </c>
      <c r="AG130" s="1024"/>
      <c r="AH130" s="1024"/>
      <c r="AI130" s="1024"/>
      <c r="AJ130" s="1025"/>
      <c r="AK130" s="1026">
        <v>2864208</v>
      </c>
      <c r="AL130" s="1024"/>
      <c r="AM130" s="1024"/>
      <c r="AN130" s="1024"/>
      <c r="AO130" s="1025"/>
      <c r="AP130" s="1138"/>
      <c r="AQ130" s="1139"/>
      <c r="AR130" s="1139"/>
      <c r="AS130" s="1139"/>
      <c r="AT130" s="1140"/>
      <c r="AU130" s="229"/>
      <c r="AV130" s="229"/>
      <c r="AW130" s="229"/>
      <c r="AX130" s="1130" t="s">
        <v>509</v>
      </c>
      <c r="AY130" s="988"/>
      <c r="AZ130" s="988"/>
      <c r="BA130" s="988"/>
      <c r="BB130" s="988"/>
      <c r="BC130" s="988"/>
      <c r="BD130" s="988"/>
      <c r="BE130" s="989"/>
      <c r="BF130" s="1166">
        <v>8.3000000000000007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14536712</v>
      </c>
      <c r="AB131" s="1051"/>
      <c r="AC131" s="1051"/>
      <c r="AD131" s="1051"/>
      <c r="AE131" s="1052"/>
      <c r="AF131" s="1050">
        <v>14888981</v>
      </c>
      <c r="AG131" s="1051"/>
      <c r="AH131" s="1051"/>
      <c r="AI131" s="1051"/>
      <c r="AJ131" s="1052"/>
      <c r="AK131" s="1050">
        <v>15388553</v>
      </c>
      <c r="AL131" s="1051"/>
      <c r="AM131" s="1051"/>
      <c r="AN131" s="1051"/>
      <c r="AO131" s="1052"/>
      <c r="AP131" s="1175"/>
      <c r="AQ131" s="1176"/>
      <c r="AR131" s="1176"/>
      <c r="AS131" s="1176"/>
      <c r="AT131" s="1177"/>
      <c r="AU131" s="229"/>
      <c r="AV131" s="229"/>
      <c r="AW131" s="229"/>
      <c r="AX131" s="1148" t="s">
        <v>511</v>
      </c>
      <c r="AY131" s="791"/>
      <c r="AZ131" s="791"/>
      <c r="BA131" s="791"/>
      <c r="BB131" s="791"/>
      <c r="BC131" s="791"/>
      <c r="BD131" s="791"/>
      <c r="BE131" s="1101"/>
      <c r="BF131" s="1149">
        <v>15.5</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8.162134601</v>
      </c>
      <c r="AB132" s="1162"/>
      <c r="AC132" s="1162"/>
      <c r="AD132" s="1162"/>
      <c r="AE132" s="1163"/>
      <c r="AF132" s="1164">
        <v>8.2068343020000007</v>
      </c>
      <c r="AG132" s="1162"/>
      <c r="AH132" s="1162"/>
      <c r="AI132" s="1162"/>
      <c r="AJ132" s="1163"/>
      <c r="AK132" s="1164">
        <v>8.8218235979999999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8.8000000000000007</v>
      </c>
      <c r="AB133" s="1145"/>
      <c r="AC133" s="1145"/>
      <c r="AD133" s="1145"/>
      <c r="AE133" s="1146"/>
      <c r="AF133" s="1144">
        <v>8.1999999999999993</v>
      </c>
      <c r="AG133" s="1145"/>
      <c r="AH133" s="1145"/>
      <c r="AI133" s="1145"/>
      <c r="AJ133" s="1146"/>
      <c r="AK133" s="1144">
        <v>8.3000000000000007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dWtNz+Tdu507yZewbx/jJypeA9VPcSXuA45D7A9w8fRVfj76jadCK0MSAmundoAMu2vfkGWtKoOSXpLLoOJ2vw==" saltValue="bwOTTo9NYgTezMCE6GNI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PKlmvha9WzyNIS1Ohw0ppC3cCWwjeqfbwhNdnTD4M3kXy+H4prEJUasvWx++TpB9t+JqsWb0iY2Uc3XEWs2TJg==" saltValue="Dd61GlCZFlwBgAE4fI1R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h26MShK7vJaNsLJoUNmvXw/6JJo010hn46+uj1LxQjlcXL74/ZWtPuVQXDB5xz+NeAMc3zPnLhPGk63xgcY7g==" saltValue="cVpY3P2TqtSzbt18+Epy3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518</v>
      </c>
      <c r="AP7" s="268"/>
      <c r="AQ7" s="269" t="s">
        <v>519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520</v>
      </c>
      <c r="AQ8" s="275" t="s">
        <v>521</v>
      </c>
      <c r="AR8" s="276" t="s">
        <v>522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523</v>
      </c>
      <c r="AL9" s="1182"/>
      <c r="AM9" s="1182"/>
      <c r="AN9" s="1183"/>
      <c r="AO9" s="277">
        <v>5343197</v>
      </c>
      <c r="AP9" s="277">
        <v>108438</v>
      </c>
      <c r="AQ9" s="278">
        <v>65025</v>
      </c>
      <c r="AR9" s="279">
        <v>66.8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524</v>
      </c>
      <c r="AL10" s="1182"/>
      <c r="AM10" s="1182"/>
      <c r="AN10" s="1183"/>
      <c r="AO10" s="280">
        <v>1126643</v>
      </c>
      <c r="AP10" s="280">
        <v>22865</v>
      </c>
      <c r="AQ10" s="281">
        <v>6119</v>
      </c>
      <c r="AR10" s="282">
        <v>273.7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525</v>
      </c>
      <c r="AL11" s="1182"/>
      <c r="AM11" s="1182"/>
      <c r="AN11" s="1183"/>
      <c r="AO11" s="280">
        <v>31615</v>
      </c>
      <c r="AP11" s="280">
        <v>642</v>
      </c>
      <c r="AQ11" s="281">
        <v>1220</v>
      </c>
      <c r="AR11" s="282">
        <v>-47.4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526</v>
      </c>
      <c r="AL12" s="1182"/>
      <c r="AM12" s="1182"/>
      <c r="AN12" s="1183"/>
      <c r="AO12" s="280" t="s">
        <v>527</v>
      </c>
      <c r="AP12" s="280" t="s">
        <v>527</v>
      </c>
      <c r="AQ12" s="281">
        <v>12</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528</v>
      </c>
      <c r="AL13" s="1182"/>
      <c r="AM13" s="1182"/>
      <c r="AN13" s="1183"/>
      <c r="AO13" s="280">
        <v>1108808</v>
      </c>
      <c r="AP13" s="280">
        <v>22503</v>
      </c>
      <c r="AQ13" s="281">
        <v>2792</v>
      </c>
      <c r="AR13" s="282">
        <v>706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529</v>
      </c>
      <c r="AL14" s="1182"/>
      <c r="AM14" s="1182"/>
      <c r="AN14" s="1183"/>
      <c r="AO14" s="280">
        <v>40582</v>
      </c>
      <c r="AP14" s="280">
        <v>824</v>
      </c>
      <c r="AQ14" s="281">
        <v>1408</v>
      </c>
      <c r="AR14" s="282">
        <v>-41.5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530</v>
      </c>
      <c r="AL15" s="1185"/>
      <c r="AM15" s="1185"/>
      <c r="AN15" s="1186"/>
      <c r="AO15" s="280">
        <v>-458880</v>
      </c>
      <c r="AP15" s="280">
        <v>-9313</v>
      </c>
      <c r="AQ15" s="281">
        <v>-3962</v>
      </c>
      <c r="AR15" s="282">
        <v>135.1</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189</v>
      </c>
      <c r="AL16" s="1185"/>
      <c r="AM16" s="1185"/>
      <c r="AN16" s="1186"/>
      <c r="AO16" s="280">
        <v>7191965</v>
      </c>
      <c r="AP16" s="280">
        <v>145959</v>
      </c>
      <c r="AQ16" s="281">
        <v>72615</v>
      </c>
      <c r="AR16" s="282">
        <v>101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535</v>
      </c>
      <c r="AL21" s="1188"/>
      <c r="AM21" s="1188"/>
      <c r="AN21" s="1189"/>
      <c r="AO21" s="293">
        <v>10.51</v>
      </c>
      <c r="AP21" s="294">
        <v>6.51</v>
      </c>
      <c r="AQ21" s="295">
        <v>4</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536</v>
      </c>
      <c r="AL22" s="1188"/>
      <c r="AM22" s="1188"/>
      <c r="AN22" s="1189"/>
      <c r="AO22" s="298">
        <v>94.5</v>
      </c>
      <c r="AP22" s="299">
        <v>98.4</v>
      </c>
      <c r="AQ22" s="300">
        <v>-3.9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518</v>
      </c>
      <c r="AP30" s="268"/>
      <c r="AQ30" s="269" t="s">
        <v>519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520</v>
      </c>
      <c r="AQ31" s="275" t="s">
        <v>521</v>
      </c>
      <c r="AR31" s="276" t="s">
        <v>522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540</v>
      </c>
      <c r="AL32" s="1196"/>
      <c r="AM32" s="1196"/>
      <c r="AN32" s="1197"/>
      <c r="AO32" s="308">
        <v>3627018</v>
      </c>
      <c r="AP32" s="308">
        <v>73609</v>
      </c>
      <c r="AQ32" s="309">
        <v>34910</v>
      </c>
      <c r="AR32" s="310">
        <v>110.9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541</v>
      </c>
      <c r="AL33" s="1196"/>
      <c r="AM33" s="1196"/>
      <c r="AN33" s="1197"/>
      <c r="AO33" s="308" t="s">
        <v>527</v>
      </c>
      <c r="AP33" s="308" t="s">
        <v>527</v>
      </c>
      <c r="AQ33" s="309" t="s">
        <v>527</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542</v>
      </c>
      <c r="AL34" s="1196"/>
      <c r="AM34" s="1196"/>
      <c r="AN34" s="1197"/>
      <c r="AO34" s="308" t="s">
        <v>527</v>
      </c>
      <c r="AP34" s="308" t="s">
        <v>527</v>
      </c>
      <c r="AQ34" s="309">
        <v>4</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543</v>
      </c>
      <c r="AL35" s="1196"/>
      <c r="AM35" s="1196"/>
      <c r="AN35" s="1197"/>
      <c r="AO35" s="308">
        <v>693133</v>
      </c>
      <c r="AP35" s="308">
        <v>14067</v>
      </c>
      <c r="AQ35" s="309">
        <v>8517</v>
      </c>
      <c r="AR35" s="310">
        <v>65.2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544</v>
      </c>
      <c r="AL36" s="1196"/>
      <c r="AM36" s="1196"/>
      <c r="AN36" s="1197"/>
      <c r="AO36" s="308">
        <v>18729</v>
      </c>
      <c r="AP36" s="308">
        <v>380</v>
      </c>
      <c r="AQ36" s="309">
        <v>1600</v>
      </c>
      <c r="AR36" s="310">
        <v>-76.3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545</v>
      </c>
      <c r="AL37" s="1196"/>
      <c r="AM37" s="1196"/>
      <c r="AN37" s="1197"/>
      <c r="AO37" s="308">
        <v>5940</v>
      </c>
      <c r="AP37" s="308">
        <v>121</v>
      </c>
      <c r="AQ37" s="309">
        <v>1669</v>
      </c>
      <c r="AR37" s="310">
        <v>-92.8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546</v>
      </c>
      <c r="AL38" s="1199"/>
      <c r="AM38" s="1199"/>
      <c r="AN38" s="1200"/>
      <c r="AO38" s="311">
        <v>49</v>
      </c>
      <c r="AP38" s="311">
        <v>1</v>
      </c>
      <c r="AQ38" s="312">
        <v>1</v>
      </c>
      <c r="AR38" s="300">
        <v>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547</v>
      </c>
      <c r="AL39" s="1199"/>
      <c r="AM39" s="1199"/>
      <c r="AN39" s="1200"/>
      <c r="AO39" s="308">
        <v>-123110</v>
      </c>
      <c r="AP39" s="308">
        <v>-2498</v>
      </c>
      <c r="AQ39" s="309">
        <v>-6461</v>
      </c>
      <c r="AR39" s="310">
        <v>-61.3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548</v>
      </c>
      <c r="AL40" s="1196"/>
      <c r="AM40" s="1196"/>
      <c r="AN40" s="1197"/>
      <c r="AO40" s="308">
        <v>-2864208</v>
      </c>
      <c r="AP40" s="308">
        <v>-58128</v>
      </c>
      <c r="AQ40" s="309">
        <v>-28321</v>
      </c>
      <c r="AR40" s="310">
        <v>105.2</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1357551</v>
      </c>
      <c r="AP41" s="308">
        <v>27551</v>
      </c>
      <c r="AQ41" s="309">
        <v>11918</v>
      </c>
      <c r="AR41" s="310">
        <v>131.19999999999999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518</v>
      </c>
      <c r="AN49" s="1192" t="s">
        <v>552</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553</v>
      </c>
      <c r="AO50" s="325" t="s">
        <v>554</v>
      </c>
      <c r="AP50" s="326" t="s">
        <v>555</v>
      </c>
      <c r="AQ50" s="327" t="s">
        <v>556</v>
      </c>
      <c r="AR50" s="328" t="s">
        <v>557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14207188</v>
      </c>
      <c r="AN51" s="330">
        <v>262324</v>
      </c>
      <c r="AO51" s="331">
        <v>-11.5</v>
      </c>
      <c r="AP51" s="332">
        <v>54110</v>
      </c>
      <c r="AQ51" s="333">
        <v>-5.6</v>
      </c>
      <c r="AR51" s="334">
        <v>-5.9</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5372449</v>
      </c>
      <c r="AN52" s="338">
        <v>99198</v>
      </c>
      <c r="AO52" s="339">
        <v>20.100000000000001</v>
      </c>
      <c r="AP52" s="340">
        <v>30620</v>
      </c>
      <c r="AQ52" s="341">
        <v>-6.6</v>
      </c>
      <c r="AR52" s="342">
        <v>26.7</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11865850</v>
      </c>
      <c r="AN53" s="330">
        <v>223998</v>
      </c>
      <c r="AO53" s="331">
        <v>-14.6</v>
      </c>
      <c r="AP53" s="332">
        <v>54684</v>
      </c>
      <c r="AQ53" s="333">
        <v>1.1000000000000001</v>
      </c>
      <c r="AR53" s="334">
        <v>-15.7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5498372</v>
      </c>
      <c r="AN54" s="338">
        <v>103796</v>
      </c>
      <c r="AO54" s="339">
        <v>4.5999999999999996</v>
      </c>
      <c r="AP54" s="340">
        <v>32829</v>
      </c>
      <c r="AQ54" s="341">
        <v>7.2</v>
      </c>
      <c r="AR54" s="342">
        <v>-2.6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7348876</v>
      </c>
      <c r="AN55" s="330">
        <v>142024</v>
      </c>
      <c r="AO55" s="331">
        <v>-36.6</v>
      </c>
      <c r="AP55" s="332">
        <v>62383</v>
      </c>
      <c r="AQ55" s="333">
        <v>14.1</v>
      </c>
      <c r="AR55" s="334">
        <v>-50.7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3838314</v>
      </c>
      <c r="AN56" s="338">
        <v>74179</v>
      </c>
      <c r="AO56" s="339">
        <v>-28.5</v>
      </c>
      <c r="AP56" s="340">
        <v>35325</v>
      </c>
      <c r="AQ56" s="341">
        <v>7.6</v>
      </c>
      <c r="AR56" s="342">
        <v>-36.1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6803585</v>
      </c>
      <c r="AN57" s="330">
        <v>134559</v>
      </c>
      <c r="AO57" s="331">
        <v>-5.3</v>
      </c>
      <c r="AP57" s="332">
        <v>63812</v>
      </c>
      <c r="AQ57" s="333">
        <v>2.2999999999999998</v>
      </c>
      <c r="AR57" s="334">
        <v>-7.6</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3501170</v>
      </c>
      <c r="AN58" s="338">
        <v>69245</v>
      </c>
      <c r="AO58" s="339">
        <v>-6.7</v>
      </c>
      <c r="AP58" s="340">
        <v>33848</v>
      </c>
      <c r="AQ58" s="341">
        <v>-4.2</v>
      </c>
      <c r="AR58" s="342">
        <v>-2.5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4577971</v>
      </c>
      <c r="AN59" s="330">
        <v>92908</v>
      </c>
      <c r="AO59" s="331">
        <v>-31</v>
      </c>
      <c r="AP59" s="332">
        <v>45945</v>
      </c>
      <c r="AQ59" s="333">
        <v>-28</v>
      </c>
      <c r="AR59" s="334">
        <v>-3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2522040</v>
      </c>
      <c r="AN60" s="338">
        <v>51184</v>
      </c>
      <c r="AO60" s="339">
        <v>-26.1</v>
      </c>
      <c r="AP60" s="340">
        <v>25180</v>
      </c>
      <c r="AQ60" s="341">
        <v>-25.6</v>
      </c>
      <c r="AR60" s="342">
        <v>-0.5</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8960694</v>
      </c>
      <c r="AN61" s="345">
        <v>171163</v>
      </c>
      <c r="AO61" s="346">
        <v>-19.8</v>
      </c>
      <c r="AP61" s="347">
        <v>56187</v>
      </c>
      <c r="AQ61" s="348">
        <v>-3.2</v>
      </c>
      <c r="AR61" s="334">
        <v>-16.600000000000001</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4146469</v>
      </c>
      <c r="AN62" s="338">
        <v>79520</v>
      </c>
      <c r="AO62" s="339">
        <v>-7.3</v>
      </c>
      <c r="AP62" s="340">
        <v>31560</v>
      </c>
      <c r="AQ62" s="341">
        <v>-4.3</v>
      </c>
      <c r="AR62" s="342">
        <v>-3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H8F5lYmLD+WDarypU39kmEF1bUMADk//Agl8xm9lEE/uzX5C7t+70X0cKrPsKjPiGRg3ihUSDbnLhsrHAbFxA==" saltValue="2Px/v1JCICi6yHgHMBGx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566</v>
      </c>
    </row>
    <row r="120" spans="125:125" ht="13.5" hidden="1" customHeight="1" x14ac:dyDescent="0.2"/>
    <row r="121" spans="125:125" ht="13.5" hidden="1" customHeight="1" x14ac:dyDescent="0.2">
      <c r="DU121" s="255"/>
    </row>
  </sheetData>
  <sheetProtection algorithmName="SHA-512" hashValue="w8o/3w4Z4HAPup4kAuuuDXNDUAJnU62wj+ACF1erQzQRdLjFaZkjQWACI2t0AhLkVLXSVQvPv3P5SLYhVeUb1Q==" saltValue="nu6IAf6+/hiysQdgfSSO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567</v>
      </c>
    </row>
  </sheetData>
  <sheetProtection algorithmName="SHA-512" hashValue="p5fK2ftceGV4PZOM4nJ2HiEq6ePGwDGzqvntqlrQ/v0Y79v7oVVz1WbqgqeP6BXRwN/RhGw3eSC+A3gb0Ctu5Q==" saltValue="3HO3n+1Q2zEWSET64DykE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04" t="s">
        <v>3</v>
      </c>
      <c r="D47" s="1204"/>
      <c r="E47" s="1205"/>
      <c r="F47" s="11">
        <v>42.65</v>
      </c>
      <c r="G47" s="12">
        <v>39.46</v>
      </c>
      <c r="H47" s="12">
        <v>39.08</v>
      </c>
      <c r="I47" s="12">
        <v>36.119999999999997</v>
      </c>
      <c r="J47" s="13">
        <v>38.97</v>
      </c>
    </row>
    <row r="48" spans="2:10" ht="57.75" customHeight="1" x14ac:dyDescent="0.2">
      <c r="B48" s="14"/>
      <c r="C48" s="1206" t="s">
        <v>4</v>
      </c>
      <c r="D48" s="1206"/>
      <c r="E48" s="1207"/>
      <c r="F48" s="15">
        <v>9.9700000000000006</v>
      </c>
      <c r="G48" s="16">
        <v>11.2</v>
      </c>
      <c r="H48" s="16">
        <v>6.82</v>
      </c>
      <c r="I48" s="16">
        <v>8.61</v>
      </c>
      <c r="J48" s="17">
        <v>6.33</v>
      </c>
    </row>
    <row r="49" spans="2:10" ht="57.75" customHeight="1" thickBot="1" x14ac:dyDescent="0.25">
      <c r="B49" s="18"/>
      <c r="C49" s="1208" t="s">
        <v>5</v>
      </c>
      <c r="D49" s="1208"/>
      <c r="E49" s="1209"/>
      <c r="F49" s="19" t="s">
        <v>573</v>
      </c>
      <c r="G49" s="20" t="s">
        <v>574</v>
      </c>
      <c r="H49" s="20" t="s">
        <v>575</v>
      </c>
      <c r="I49" s="20">
        <v>0.16</v>
      </c>
      <c r="J49" s="21">
        <v>12.44</v>
      </c>
    </row>
    <row r="50" spans="2:10" ht="13.2" x14ac:dyDescent="0.2"/>
  </sheetData>
  <sheetProtection algorithmName="SHA-512" hashValue="Y4Tlx6N5lDBNiaQJIlknqig7lsO9+QBBhJu+86P27txiC/IF9K4t5GOWkhwOT7GHfxeMw7+LZOvW1sLC26wqhQ==" saltValue="sY9BSi6kixflQmscXjrd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松高宏輔</cp:lastModifiedBy>
  <cp:lastPrinted>2023-03-09T00:14:46Z</cp:lastPrinted>
  <dcterms:created xsi:type="dcterms:W3CDTF">2023-02-20T03:45:03Z</dcterms:created>
  <dcterms:modified xsi:type="dcterms:W3CDTF">2023-10-19T05:55:44Z</dcterms:modified>
  <cp:category/>
</cp:coreProperties>
</file>