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4\01_R3年度版（R2決算）\14 公表（2回目）\02 1回目＋2回目\"/>
    </mc:Choice>
  </mc:AlternateContent>
  <bookViews>
    <workbookView xWindow="0" yWindow="0" windowWidth="23040" windowHeight="91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68" i="12" l="1"/>
  <c r="AA35" i="12" l="1"/>
  <c r="AA34" i="12"/>
  <c r="AA33" i="12"/>
  <c r="AA23" i="12" l="1"/>
  <c r="AA29" i="12"/>
  <c r="AA30" i="12"/>
  <c r="AA31" i="12"/>
  <c r="AA32" i="12"/>
  <c r="AA28" i="12"/>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BW35" i="10"/>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<sst xmlns="http://schemas.openxmlformats.org/spreadsheetml/2006/main" count="1114" uniqueCount="630">
  <si>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</si>
  <si>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</si>
  <si>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</si>
  <si>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</si>
  <si>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</si>
  <si>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</si>
  <si>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</si>
  <si>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</si>
  <si>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</si>
  <si>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</si>
  <si>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</si>
  <si>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</si>
  <si>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</si>
  <si>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</si>
  <si>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</si>
  <si>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</si>
  <si>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</si>
  <si>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</si>
  <si>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</si>
  <si>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</si>
  <si>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</si>
  <si>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</si>
  <si>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</si>
  <si>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</si>
  <si>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</si>
  <si>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</si>
  <si>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</si>
  <si>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</si>
  <si>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</si>
  <si>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</si>
  <si>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</si>
  <si>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</si>
  <si>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</si>
  <si>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</si>
  <si>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</si>
  <si>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</si>
  <si>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</si>
  <si>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</si>
  <si>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</si>
  <si>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</si>
  <si>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</si>
  <si>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</si>
  <si>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</si>
  <si>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</si>
  <si>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</si>
  <si>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</si>
  <si>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</si>
  <si>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</si>
  <si>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</si>
  <si>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</si>
  <si>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</si>
  <si>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</si>
  <si>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</si>
  <si>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</si>
  <si>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</si>
  <si>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</si>
  <si>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</si>
  <si>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</si>
  <si>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</si>
  <si>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</si>
  <si>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</si>
  <si>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</si>
  <si>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</si>
  <si>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</si>
  <si>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</si>
  <si>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</si>
  <si>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</si>
  <si>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</si>
  <si>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</si>
  <si>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</si>
  <si>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</si>
  <si>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</si>
  <si>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</si>
  <si>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</si>
  <si>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</si>
  <si>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</si>
  <si>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</si>
  <si>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</si>
  <si>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</si>
  <si>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</si>
  <si>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</si>
  <si>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</si>
  <si>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</si>
  <si>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</si>
  <si>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</si>
  <si>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</si>
  <si>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</si>
  <si>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</si>
  <si>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</si>
  <si>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</si>
  <si>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</si>
  <si>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</si>
  <si>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</si>
  <si>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</si>
  <si>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</si>
  <si>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</si>
  <si>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</si>
  <si>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</si>
  <si>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</si>
  <si>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</si>
  <si>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</si>
  <si>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</si>
  <si>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</si>
  <si>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</si>
  <si>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</si>
  <si>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</si>
  <si>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</si>
  <si>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</si>
  <si>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</si>
  <si>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</si>
  <si>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</si>
  <si>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</si>
  <si>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</si>
  <si>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</si>
  <si>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</si>
  <si>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</si>
  <si>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</si>
  <si>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</si>
  <si>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</si>
  <si>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</si>
  <si>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</si>
  <si>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</si>
  <si>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</si>
  <si>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</si>
  <si>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</si>
  <si>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</si>
  <si>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</si>
  <si>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</si>
  <si>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</si>
  <si>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</si>
  <si>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</si>
  <si>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</si>
  <si>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</si>
  <si>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</si>
  <si>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</si>
  <si>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</si>
  <si>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</si>
  <si>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</si>
  <si>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</si>
  <si>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</si>
  <si>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</si>
  <si>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</si>
  <si>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</si>
  <si>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</si>
  <si>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</si>
  <si>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</si>
  <si>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</si>
  <si>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</si>
  <si>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</si>
  <si>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</si>
  <si>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</si>
  <si>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</si>
  <si>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</si>
  <si>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</si>
  <si>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</si>
  <si>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</si>
  <si>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</si>
  <si>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</si>
  <si>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</si>
  <si>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</si>
  <si>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</si>
  <si>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</si>
  <si>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</si>
  <si>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</si>
  <si>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</si>
  <si>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</si>
  <si>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</si>
  <si>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</si>
  <si>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</si>
  <si>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</si>
  <si>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</si>
  <si>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</si>
  <si>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</si>
  <si>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</si>
  <si>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</si>
  <si>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</si>
  <si>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</si>
  <si>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</si>
  <si>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</si>
  <si>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</si>
  <si>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</si>
  <si>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</si>
  <si>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</si>
  <si>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</si>
  <si>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</si>
  <si>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</si>
  <si>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</si>
  <si>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</si>
  <si>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</si>
  <si>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</si>
  <si>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</si>
  <si>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</si>
  <si>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</si>
  <si>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</si>
  <si>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</si>
  <si>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</si>
  <si>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</si>
  <si>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</si>
  <si>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</si>
  <si>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</si>
  <si>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</si>
  <si>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</si>
  <si>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</si>
  <si>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</si>
  <si>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</si>
  <si>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</si>
  <si>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</si>
  <si>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</si>
  <si>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</si>
  <si>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</si>
  <si>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</si>
  <si>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</si>
  <si>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</si>
  <si>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</si>
  <si>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</si>
  <si>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</si>
  <si>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</si>
  <si>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</si>
  <si>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岩手県宮古市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</si>
  <si>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</si>
  <si>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</si>
  <si>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</si>
  <si>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</si>
  <si>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</si>
  <si>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</si>
  <si>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</si>
  <si>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</si>
  <si>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</si>
  <si>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</si>
  <si>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</si>
  <si>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</si>
  <si>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</si>
  <si>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</si>
  <si>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</si>
  <si>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</si>
  <si>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</si>
  <si>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</si>
  <si>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</si>
  <si>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</si>
  <si>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</si>
  <si>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</si>
  <si>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</si>
  <si>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</si>
  <si>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</si>
  <si>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</si>
  <si>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</si>
  <si>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</si>
  <si>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</si>
  <si>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</si>
  <si>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</si>
  <si>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</si>
  <si>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</si>
  <si>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</si>
  <si>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</si>
  <si>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</si>
  <si>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</si>
  <si>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</si>
  <si>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</si>
  <si>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</si>
  <si>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</si>
  <si>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</si>
  <si>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</si>
  <si>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</si>
  <si>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</si>
  <si>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</si>
  <si>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</si>
  <si>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</si>
  <si>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</si>
  <si>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</si>
  <si>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</si>
  <si>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</si>
  <si>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</si>
  <si>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</si>
  <si>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</si>
  <si>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</si>
  <si>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</si>
  <si>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</si>
  <si>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</si>
  <si>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</si>
  <si>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</si>
  <si>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</si>
  <si>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</si>
  <si>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</si>
  <si>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</si>
  <si>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</si>
  <si>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</si>
  <si>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</si>
  <si>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</si>
  <si>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</si>
  <si>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</si>
  <si>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</si>
  <si>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</si>
  <si>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</si>
  <si>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</si>
  <si>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</si>
  <si>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</si>
  <si>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</si>
  <si>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</si>
  <si>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</si>
  <si>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</si>
  <si>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</si>
  <si>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</si>
  <si>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</si>
  <si>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</si>
  <si>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</si>
  <si>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</si>
  <si>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</si>
  <si>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</si>
  <si>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</si>
  <si>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</si>
  <si>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</si>
  <si>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</si>
  <si>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</si>
  <si>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</si>
  <si>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</si>
  <si>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</si>
  <si>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</si>
  <si>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</si>
  <si>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</si>
  <si>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</si>
  <si>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</si>
  <si>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</si>
  <si>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</si>
  <si>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</si>
  <si>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</si>
  <si>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</si>
  <si>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</si>
  <si>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</si>
  <si>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</si>
  <si>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</si>
  <si>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</si>
  <si>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</si>
  <si>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</si>
  <si>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</si>
  <si>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</si>
  <si>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</si>
  <si>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</si>
  <si>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</si>
  <si>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</si>
  <si>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</si>
  <si>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</si>
  <si>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</si>
  <si>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</si>
  <si>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</si>
  <si>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</si>
  <si>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</si>
  <si>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</si>
  <si>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</si>
  <si>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</si>
  <si>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</si>
  <si>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</si>
  <si>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</si>
  <si>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</si>
  <si>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</si>
  <si>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</si>
  <si>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</si>
  <si>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</si>
  <si>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</si>
  <si>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</si>
  <si>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</si>
  <si>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</si>
  <si>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</si>
  <si>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</si>
  <si>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</si>
  <si>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</si>
  <si>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</si>
  <si>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</si>
  <si>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</si>
  <si>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</si>
  <si>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</si>
  <si>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</si>
  <si>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</si>
  <si>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</si>
  <si>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岩手県宮古市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</si>
  <si>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</si>
  <si>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</si>
  <si>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</si>
  <si>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</si>
  <si>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</si>
  <si>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</si>
  <si>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</si>
  <si>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</si>
  <si>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</si>
  <si>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</si>
  <si>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</si>
  <si>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</si>
  <si>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</si>
  <si>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</si>
  <si>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</si>
  <si>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</si>
  <si>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</si>
  <si>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</si>
  <si>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</si>
  <si>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</si>
  <si>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</si>
  <si>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</si>
  <si>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</si>
  <si>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</si>
  <si>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</si>
  <si>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</si>
  <si>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</si>
  <si>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</si>
  <si>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</si>
  <si>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</si>
  <si>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</si>
  <si>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</si>
  <si>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</si>
  <si>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</si>
  <si>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</si>
  <si>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</si>
  <si>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</si>
  <si>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後期高齢者医療事業</t>
    <phoneticPr fontId="5"/>
  </si>
  <si>
    <t>介護保険事業</t>
    <phoneticPr fontId="5"/>
  </si>
  <si>
    <t>介護保険サービス事業</t>
    <phoneticPr fontId="5"/>
  </si>
  <si>
    <t>水道事業</t>
    <phoneticPr fontId="5"/>
  </si>
  <si>
    <t>法適用企業</t>
    <phoneticPr fontId="5"/>
  </si>
  <si>
    <t>公共下水道事業</t>
    <phoneticPr fontId="5"/>
  </si>
  <si>
    <t>法適用企業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</si>
  <si>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</si>
  <si>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</si>
  <si>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</si>
  <si>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</si>
  <si>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</si>
  <si>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法非適用企業</t>
    <phoneticPr fontId="5"/>
  </si>
  <si>
    <t>特定地域生活排水処理事業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</si>
  <si>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</si>
  <si>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</si>
  <si>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</si>
  <si>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</si>
  <si>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</si>
  <si>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</si>
  <si>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</si>
  <si>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</si>
  <si>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</si>
  <si>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</si>
  <si>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</si>
  <si>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</si>
  <si>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</si>
  <si>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</si>
  <si>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</si>
  <si>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</si>
  <si>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</si>
  <si>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</si>
  <si>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</si>
  <si>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</si>
  <si>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</si>
  <si>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</si>
  <si>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</si>
  <si>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</si>
  <si>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</si>
  <si>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</si>
  <si>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</si>
  <si>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</si>
  <si>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</si>
  <si>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</si>
  <si>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</si>
  <si>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</si>
  <si>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</si>
  <si>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</si>
  <si>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</si>
  <si>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</si>
  <si>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</si>
  <si>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</si>
  <si>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</si>
  <si>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</si>
  <si>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</si>
  <si>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</si>
  <si>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</si>
  <si>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</si>
  <si>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</si>
  <si>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</si>
  <si>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</si>
  <si>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</si>
  <si>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</si>
  <si>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</si>
  <si>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</si>
  <si>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</si>
  <si>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</si>
  <si>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</si>
  <si>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</si>
  <si>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</si>
  <si>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</si>
  <si>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</si>
  <si>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</si>
  <si>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</si>
  <si>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</si>
  <si>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</si>
  <si>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</si>
  <si>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</si>
  <si>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</si>
  <si>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</si>
  <si>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</si>
  <si>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</si>
  <si>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t>
    <phoneticPr fontId="5"/>
  </si>
  <si>
    <t>(Ｆ)</t>
    <phoneticPr fontId="5"/>
  </si>
  <si>
    <t>特定環境保全公共下水道事業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</si>
  <si>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</si>
  <si>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</si>
  <si>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</si>
  <si>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</si>
  <si>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</si>
  <si>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</si>
  <si>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</si>
  <si>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</si>
  <si>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</si>
  <si>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</si>
  <si>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</si>
  <si>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</si>
  <si>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</si>
  <si>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</si>
  <si>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</si>
  <si>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</si>
  <si>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</si>
  <si>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</si>
  <si>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</si>
  <si>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</si>
  <si>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</si>
  <si>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</si>
  <si>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</si>
  <si>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</si>
  <si>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</si>
  <si>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</si>
  <si>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</si>
  <si>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</si>
  <si>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</si>
  <si>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</si>
  <si>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</si>
  <si>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</si>
  <si>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</si>
  <si>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</si>
  <si>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</si>
  <si>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</si>
  <si>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</si>
  <si>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</si>
  <si>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</si>
  <si>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</si>
  <si>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</si>
  <si>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</si>
  <si>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</si>
  <si>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</si>
  <si>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</si>
  <si>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</si>
  <si>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</si>
  <si>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</si>
  <si>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</si>
  <si>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</si>
  <si>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</si>
  <si>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</si>
  <si>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</si>
  <si>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</si>
  <si>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</si>
  <si>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</si>
  <si>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</si>
  <si>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</si>
  <si>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</si>
  <si>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</si>
  <si>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</si>
  <si>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</si>
  <si>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</si>
  <si>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</si>
  <si>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</si>
  <si>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</si>
  <si>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</si>
  <si>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</si>
  <si>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</si>
  <si>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</si>
  <si>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</si>
  <si>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</si>
  <si>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</si>
  <si>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</si>
  <si>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</si>
  <si>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</si>
  <si>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</si>
  <si>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</si>
  <si>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</si>
  <si>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</si>
  <si>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</si>
  <si>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</si>
  <si>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</si>
  <si>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</si>
  <si>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6.73</t>
  </si>
  <si>
    <t>▲ 14.59</t>
  </si>
  <si>
    <t>▲ 2.78</t>
  </si>
  <si>
    <t>▲ 5.72</t>
  </si>
  <si>
    <t>一般会計</t>
  </si>
  <si>
    <t>水道事業</t>
  </si>
  <si>
    <t>公共下水道事業</t>
  </si>
  <si>
    <t>介護保険事業</t>
  </si>
  <si>
    <t>特定環境保全公共下水道事業</t>
  </si>
  <si>
    <t>国民健康保険事業</t>
  </si>
  <si>
    <t>▲ 0.00</t>
  </si>
  <si>
    <t>墓地事業</t>
  </si>
  <si>
    <t>漁業集落排水事業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</si>
  <si>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</si>
  <si>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</si>
  <si>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</si>
  <si>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</si>
  <si>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</si>
  <si>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</si>
  <si>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</si>
  <si>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</si>
  <si>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宮古地区産業振興公社</t>
    <rPh sb="0" eb="2">
      <t>ミヤコ</t>
    </rPh>
    <rPh sb="2" eb="4">
      <t>チク</t>
    </rPh>
    <rPh sb="4" eb="6">
      <t>サンギョウ</t>
    </rPh>
    <rPh sb="6" eb="8">
      <t>シンコウ</t>
    </rPh>
    <rPh sb="8" eb="10">
      <t>コウシャ</t>
    </rPh>
    <phoneticPr fontId="2"/>
  </si>
  <si>
    <t>新里産業開発公社</t>
    <rPh sb="0" eb="2">
      <t>ニイサト</t>
    </rPh>
    <rPh sb="2" eb="4">
      <t>サンギョウ</t>
    </rPh>
    <rPh sb="4" eb="6">
      <t>カイハツ</t>
    </rPh>
    <rPh sb="6" eb="8">
      <t>コウシャ</t>
    </rPh>
    <phoneticPr fontId="2"/>
  </si>
  <si>
    <t>川井産業振興公社</t>
    <rPh sb="0" eb="2">
      <t>カワイ</t>
    </rPh>
    <rPh sb="2" eb="4">
      <t>サンギョウ</t>
    </rPh>
    <rPh sb="4" eb="6">
      <t>シンコウ</t>
    </rPh>
    <rPh sb="6" eb="8">
      <t>コウシャ</t>
    </rPh>
    <phoneticPr fontId="2"/>
  </si>
  <si>
    <t>川井交通</t>
    <rPh sb="0" eb="2">
      <t>カワイ</t>
    </rPh>
    <rPh sb="2" eb="4">
      <t>コウツウ</t>
    </rPh>
    <phoneticPr fontId="2"/>
  </si>
  <si>
    <t>グリーンピア三陸みやこ</t>
    <rPh sb="6" eb="8">
      <t>サンリク</t>
    </rPh>
    <phoneticPr fontId="2"/>
  </si>
  <si>
    <t>宮古地区広域行政組合</t>
  </si>
  <si>
    <t>岩手県沿岸知的障害児施設組合</t>
  </si>
  <si>
    <t>岩手県市町村総合事務組合（一般会計）</t>
  </si>
  <si>
    <t>岩手県市町村総合事務組合（特別会計）</t>
  </si>
  <si>
    <t>岩手県後期高齢者医療広域連合（一般会計）</t>
  </si>
  <si>
    <t>岩手県後期高齢者医療広域連合（特別会計）</t>
  </si>
  <si>
    <t>東日本大震災復興基金</t>
    <phoneticPr fontId="5"/>
  </si>
  <si>
    <t>公共施設等総合管理基金</t>
    <phoneticPr fontId="5"/>
  </si>
  <si>
    <t>ふるさと宮古創生基金</t>
    <phoneticPr fontId="5"/>
  </si>
  <si>
    <t>子ども・子育て幸せ基金</t>
    <phoneticPr fontId="5"/>
  </si>
  <si>
    <t>再生可能エネルギー基金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</si>
  <si>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</si>
  <si>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</si>
  <si>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</si>
  <si>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</si>
  <si>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充当可能基金が増加したことが主要因となり、分子が減少したため、前年比△2.7Pの減となった。また、有形固定資産減価償却率は、前年比0.7Pの増となり、ほぼ横ばいとなった。比率改善のため、公共施設等総合管理計画に基づいた施設の統廃合や設備改修を進めるとともに、将来負担比率も健全な状態を維持する必要があるため、地方債の適正な発行にも重点を置きつつ計画的な事業実施に努める。</t>
    <rPh sb="12" eb="14">
      <t>ジュウトウ</t>
    </rPh>
    <rPh sb="14" eb="16">
      <t>カノウ</t>
    </rPh>
    <rPh sb="16" eb="18">
      <t>キキン</t>
    </rPh>
    <rPh sb="19" eb="21">
      <t>ゾウカ</t>
    </rPh>
    <rPh sb="36" eb="38">
      <t>ゲンショウ</t>
    </rPh>
    <rPh sb="52" eb="53">
      <t>ゲン</t>
    </rPh>
    <rPh sb="74" eb="77">
      <t>ゼンネンヒ</t>
    </rPh>
    <rPh sb="82" eb="83">
      <t>ゾウ</t>
    </rPh>
    <rPh sb="89" eb="90">
      <t>ヨコ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</si>
  <si>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</si>
  <si>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</si>
  <si>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</si>
  <si>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</si>
  <si>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</si>
  <si>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</si>
  <si>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昨年度と比較して将来負担比率、実質公債費比率ともに減少している。実質公債費比率の減少は、学校施設整備事業債の償還終了等により元利償還金が減少したことによるものであるが、依然、類似団体平均と比較すると高い比率で推移していることから、今後も効率的な償還に努めるとともに、国県補助金等、地方債以外の財源確保に努め、公債費負担の適正化を図る。</t>
    <rPh sb="44" eb="46">
      <t>ガッコウ</t>
    </rPh>
    <rPh sb="46" eb="48">
      <t>シセツ</t>
    </rPh>
    <rPh sb="48" eb="50">
      <t>セイビ</t>
    </rPh>
    <rPh sb="50" eb="53">
      <t>ジギョウサイ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</si>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</sst>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985-4453-835E-BE1FF3BF42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296253</c:v>
                </c:pt>
                <c:pt idx="1">
                  <c:v>262324</c:v>
                </c:pt>
                <c:pt idx="2">
                  <c:v>223998</c:v>
                </c:pt>
                <c:pt idx="3">
                  <c:v>142024</c:v>
                </c:pt>
                <c:pt idx="4">
                  <c:v>134559</c:v>
                </c:pt>
              </c:numCache>
            </c:numRef>
          </c:val>
          <c:smooth val="0"/>
          <c:extLst>
            <c:ext xmlns:c16="http://schemas.microsoft.com/office/drawing/2014/chart" uri="{C3380CC4-5D6E-409C-BE32-E72D297353CC}">
              <c16:uniqueId val="{00000001-4985-4453-835E-BE1FF3BF42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13.69</c:v>
                </c:pt>
                <c:pt idx="1">
                  <c:v>9.9700000000000006</c:v>
                </c:pt>
                <c:pt idx="2">
                  <c:v>11.2</c:v>
                </c:pt>
                <c:pt idx="3">
                  <c:v>6.82</c:v>
                </c:pt>
                <c:pt idx="4">
                  <c:v>8.61</c:v>
                </c:pt>
              </c:numCache>
            </c:numRef>
          </c:val>
          <c:extLst>
            <c:ext xmlns:c16="http://schemas.microsoft.com/office/drawing/2014/chart" uri="{C3380CC4-5D6E-409C-BE32-E72D297353CC}">
              <c16:uniqueId val="{00000000-F4B5-4194-96F4-0FC620D448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51.57</c:v>
                </c:pt>
                <c:pt idx="1">
                  <c:v>42.65</c:v>
                </c:pt>
                <c:pt idx="2">
                  <c:v>39.46</c:v>
                </c:pt>
                <c:pt idx="3">
                  <c:v>39.08</c:v>
                </c:pt>
                <c:pt idx="4">
                  <c:v>36.119999999999997</c:v>
                </c:pt>
              </c:numCache>
            </c:numRef>
          </c:val>
          <c:extLst>
            <c:ext xmlns:c16="http://schemas.microsoft.com/office/drawing/2014/chart" uri="{C3380CC4-5D6E-409C-BE32-E72D297353CC}">
              <c16:uniqueId val="{00000001-F4B5-4194-96F4-0FC620D448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-6.73</c:v>
                </c:pt>
                <c:pt idx="1">
                  <c:v>-14.59</c:v>
                </c:pt>
                <c:pt idx="2">
                  <c:v>-2.78</c:v>
                </c:pt>
                <c:pt idx="3">
                  <c:v>-5.72</c:v>
                </c:pt>
                <c:pt idx="4">
                  <c:v>0.16</c:v>
                </c:pt>
              </c:numCache>
            </c:numRef>
          </c:val>
          <c:smooth val="0"/>
          <c:extLst>
            <c:ext xmlns:c16="http://schemas.microsoft.com/office/drawing/2014/chart" uri="{C3380CC4-5D6E-409C-BE32-E72D297353CC}">
              <c16:uniqueId val="{00000002-F4B5-4194-96F4-0FC620D448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0-1E58-45AA-9C72-84D42EBC27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58-45AA-9C72-84D42EBC276C}"/>
            </c:ext>
          </c:extLst>
        </c:ser>
        <c:ser>
          <c:idx val="2"/>
          <c:order val="2"/>
          <c:tx>
            <c:strRef>
              <c:f>データシート!$A$29</c:f>
              <c:strCache>
                <c:ptCount val="1"/>
                <c:pt idx="0">
                  <c:v>漁業集落排水事業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1E58-45AA-9C72-84D42EBC276C}"/>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3-1E58-45AA-9C72-84D42EBC276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c:v>
                </c:pt>
                <c:pt idx="4">
                  <c:v>#N/A</c:v>
                </c:pt>
                <c:pt idx="5">
                  <c:v>0.11</c:v>
                </c:pt>
                <c:pt idx="6">
                  <c:v>#N/A</c:v>
                </c:pt>
                <c:pt idx="7">
                  <c:v>0.16</c:v>
                </c:pt>
                <c:pt idx="8">
                  <c:v>#N/A</c:v>
                </c:pt>
                <c:pt idx="9">
                  <c:v>0.22</c:v>
                </c:pt>
              </c:numCache>
            </c:numRef>
          </c:val>
          <c:extLst>
            <c:ext xmlns:c16="http://schemas.microsoft.com/office/drawing/2014/chart" uri="{C3380CC4-5D6E-409C-BE32-E72D297353CC}">
              <c16:uniqueId val="{00000004-1E58-45AA-9C72-84D42EBC276C}"/>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0.06</c:v>
                </c:pt>
                <c:pt idx="4">
                  <c:v>#N/A</c:v>
                </c:pt>
                <c:pt idx="5">
                  <c:v>0.2</c:v>
                </c:pt>
                <c:pt idx="6">
                  <c:v>#N/A</c:v>
                </c:pt>
                <c:pt idx="7">
                  <c:v>0.23</c:v>
                </c:pt>
                <c:pt idx="8">
                  <c:v>#N/A</c:v>
                </c:pt>
                <c:pt idx="9">
                  <c:v>0.23</c:v>
                </c:pt>
              </c:numCache>
            </c:numRef>
          </c:val>
          <c:extLst>
            <c:ext xmlns:c16="http://schemas.microsoft.com/office/drawing/2014/chart" uri="{C3380CC4-5D6E-409C-BE32-E72D297353CC}">
              <c16:uniqueId val="{00000005-1E58-45AA-9C72-84D42EBC276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1.53</c:v>
                </c:pt>
                <c:pt idx="2">
                  <c:v>#N/A</c:v>
                </c:pt>
                <c:pt idx="3">
                  <c:v>2.06</c:v>
                </c:pt>
                <c:pt idx="4">
                  <c:v>#N/A</c:v>
                </c:pt>
                <c:pt idx="5">
                  <c:v>0.93</c:v>
                </c:pt>
                <c:pt idx="6">
                  <c:v>#N/A</c:v>
                </c:pt>
                <c:pt idx="7">
                  <c:v>1.62</c:v>
                </c:pt>
                <c:pt idx="8">
                  <c:v>#N/A</c:v>
                </c:pt>
                <c:pt idx="9">
                  <c:v>1.31</c:v>
                </c:pt>
              </c:numCache>
            </c:numRef>
          </c:val>
          <c:extLst>
            <c:ext xmlns:c16="http://schemas.microsoft.com/office/drawing/2014/chart" uri="{C3380CC4-5D6E-409C-BE32-E72D297353CC}">
              <c16:uniqueId val="{00000006-1E58-45AA-9C72-84D42EBC276C}"/>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4.17</c:v>
                </c:pt>
                <c:pt idx="2">
                  <c:v>#N/A</c:v>
                </c:pt>
                <c:pt idx="3">
                  <c:v>4.9800000000000004</c:v>
                </c:pt>
                <c:pt idx="4">
                  <c:v>#N/A</c:v>
                </c:pt>
                <c:pt idx="5">
                  <c:v>4</c:v>
                </c:pt>
                <c:pt idx="6">
                  <c:v>#N/A</c:v>
                </c:pt>
                <c:pt idx="7">
                  <c:v>3.79</c:v>
                </c:pt>
                <c:pt idx="8">
                  <c:v>#N/A</c:v>
                </c:pt>
                <c:pt idx="9">
                  <c:v>2.97</c:v>
                </c:pt>
              </c:numCache>
            </c:numRef>
          </c:val>
          <c:extLst>
            <c:ext xmlns:c16="http://schemas.microsoft.com/office/drawing/2014/chart" uri="{C3380CC4-5D6E-409C-BE32-E72D297353CC}">
              <c16:uniqueId val="{00000007-1E58-45AA-9C72-84D42EBC276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c:v>
                </c:pt>
                <c:pt idx="2">
                  <c:v>#N/A</c:v>
                </c:pt>
                <c:pt idx="3">
                  <c:v>6.93</c:v>
                </c:pt>
                <c:pt idx="4">
                  <c:v>#N/A</c:v>
                </c:pt>
                <c:pt idx="5">
                  <c:v>7.33</c:v>
                </c:pt>
                <c:pt idx="6">
                  <c:v>#N/A</c:v>
                </c:pt>
                <c:pt idx="7">
                  <c:v>7.74</c:v>
                </c:pt>
                <c:pt idx="8">
                  <c:v>#N/A</c:v>
                </c:pt>
                <c:pt idx="9">
                  <c:v>8.3000000000000007</c:v>
                </c:pt>
              </c:numCache>
            </c:numRef>
          </c:val>
          <c:extLst>
            <c:ext xmlns:c16="http://schemas.microsoft.com/office/drawing/2014/chart" uri="{C3380CC4-5D6E-409C-BE32-E72D297353CC}">
              <c16:uniqueId val="{00000008-1E58-45AA-9C72-84D42EBC27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13.67</c:v>
                </c:pt>
                <c:pt idx="2">
                  <c:v>#N/A</c:v>
                </c:pt>
                <c:pt idx="3">
                  <c:v>9.9499999999999993</c:v>
                </c:pt>
                <c:pt idx="4">
                  <c:v>#N/A</c:v>
                </c:pt>
                <c:pt idx="5">
                  <c:v>11.16</c:v>
                </c:pt>
                <c:pt idx="6">
                  <c:v>#N/A</c:v>
                </c:pt>
                <c:pt idx="7">
                  <c:v>6.82</c:v>
                </c:pt>
                <c:pt idx="8">
                  <c:v>#N/A</c:v>
                </c:pt>
                <c:pt idx="9">
                  <c:v>8.58</c:v>
                </c:pt>
              </c:numCache>
            </c:numRef>
          </c:val>
          <c:extLst>
            <c:ext xmlns:c16="http://schemas.microsoft.com/office/drawing/2014/chart" uri="{C3380CC4-5D6E-409C-BE32-E72D297353CC}">
              <c16:uniqueId val="{00000009-1E58-45AA-9C72-84D42EBC27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2974</c:v>
                </c:pt>
                <c:pt idx="5">
                  <c:v>2760</c:v>
                </c:pt>
                <c:pt idx="8">
                  <c:v>2703</c:v>
                </c:pt>
                <c:pt idx="11">
                  <c:v>2619</c:v>
                </c:pt>
                <c:pt idx="14">
                  <c:v>2794</c:v>
                </c:pt>
              </c:numCache>
            </c:numRef>
          </c:val>
          <c:extLst>
            <c:ext xmlns:c16="http://schemas.microsoft.com/office/drawing/2014/chart" uri="{C3380CC4-5D6E-409C-BE32-E72D297353CC}">
              <c16:uniqueId val="{00000000-013F-4F2A-A472-AEADF773D0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F-4F2A-A472-AEADF773D0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20</c:v>
                </c:pt>
                <c:pt idx="6">
                  <c:v>19</c:v>
                </c:pt>
                <c:pt idx="9">
                  <c:v>11</c:v>
                </c:pt>
                <c:pt idx="12">
                  <c:v>7</c:v>
                </c:pt>
              </c:numCache>
            </c:numRef>
          </c:val>
          <c:extLst>
            <c:ext xmlns:c16="http://schemas.microsoft.com/office/drawing/2014/chart" uri="{C3380CC4-5D6E-409C-BE32-E72D297353CC}">
              <c16:uniqueId val="{00000002-013F-4F2A-A472-AEADF773D0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28</c:v>
                </c:pt>
                <c:pt idx="6">
                  <c:v>28</c:v>
                </c:pt>
                <c:pt idx="9">
                  <c:v>20</c:v>
                </c:pt>
                <c:pt idx="12">
                  <c:v>19</c:v>
                </c:pt>
              </c:numCache>
            </c:numRef>
          </c:val>
          <c:extLst>
            <c:ext xmlns:c16="http://schemas.microsoft.com/office/drawing/2014/chart" uri="{C3380CC4-5D6E-409C-BE32-E72D297353CC}">
              <c16:uniqueId val="{00000003-013F-4F2A-A472-AEADF773D0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820</c:v>
                </c:pt>
                <c:pt idx="3">
                  <c:v>842</c:v>
                </c:pt>
                <c:pt idx="6">
                  <c:v>677</c:v>
                </c:pt>
                <c:pt idx="9">
                  <c:v>655</c:v>
                </c:pt>
                <c:pt idx="12">
                  <c:v>732</c:v>
                </c:pt>
              </c:numCache>
            </c:numRef>
          </c:val>
          <c:extLst>
            <c:ext xmlns:c16="http://schemas.microsoft.com/office/drawing/2014/chart" uri="{C3380CC4-5D6E-409C-BE32-E72D297353CC}">
              <c16:uniqueId val="{00000004-013F-4F2A-A472-AEADF773D0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F-4F2A-A472-AEADF773D0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F-4F2A-A472-AEADF773D0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3753</c:v>
                </c:pt>
                <c:pt idx="3">
                  <c:v>3359</c:v>
                </c:pt>
                <c:pt idx="6">
                  <c:v>3221</c:v>
                </c:pt>
                <c:pt idx="9">
                  <c:v>3117</c:v>
                </c:pt>
                <c:pt idx="12">
                  <c:v>3256</c:v>
                </c:pt>
              </c:numCache>
            </c:numRef>
          </c:val>
          <c:extLst>
            <c:ext xmlns:c16="http://schemas.microsoft.com/office/drawing/2014/chart" uri="{C3380CC4-5D6E-409C-BE32-E72D297353CC}">
              <c16:uniqueId val="{00000007-013F-4F2A-A472-AEADF773D0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1649</c:v>
                </c:pt>
                <c:pt idx="2">
                  <c:v>#N/A</c:v>
                </c:pt>
                <c:pt idx="3">
                  <c:v>#N/A</c:v>
                </c:pt>
                <c:pt idx="4">
                  <c:v>1489</c:v>
                </c:pt>
                <c:pt idx="5">
                  <c:v>#N/A</c:v>
                </c:pt>
                <c:pt idx="6">
                  <c:v>#N/A</c:v>
                </c:pt>
                <c:pt idx="7">
                  <c:v>1242</c:v>
                </c:pt>
                <c:pt idx="8">
                  <c:v>#N/A</c:v>
                </c:pt>
                <c:pt idx="9">
                  <c:v>#N/A</c:v>
                </c:pt>
                <c:pt idx="10">
                  <c:v>1184</c:v>
                </c:pt>
                <c:pt idx="11">
                  <c:v>#N/A</c:v>
                </c:pt>
                <c:pt idx="12">
                  <c:v>#N/A</c:v>
                </c:pt>
                <c:pt idx="13">
                  <c:v>1220</c:v>
                </c:pt>
                <c:pt idx="14">
                  <c:v>#N/A</c:v>
                </c:pt>
              </c:numCache>
            </c:numRef>
          </c:val>
          <c:smooth val="0"/>
          <c:extLst>
            <c:ext xmlns:c16="http://schemas.microsoft.com/office/drawing/2014/chart" uri="{C3380CC4-5D6E-409C-BE32-E72D297353CC}">
              <c16:uniqueId val="{00000008-013F-4F2A-A472-AEADF773D0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30228</c:v>
                </c:pt>
                <c:pt idx="5">
                  <c:v>32702</c:v>
                </c:pt>
                <c:pt idx="8">
                  <c:v>34853</c:v>
                </c:pt>
                <c:pt idx="11">
                  <c:v>35650</c:v>
                </c:pt>
                <c:pt idx="14">
                  <c:v>37483</c:v>
                </c:pt>
              </c:numCache>
            </c:numRef>
          </c:val>
          <c:extLst>
            <c:ext xmlns:c16="http://schemas.microsoft.com/office/drawing/2014/chart" uri="{C3380CC4-5D6E-409C-BE32-E72D297353CC}">
              <c16:uniqueId val="{00000000-931A-4E2F-97C0-12BD0C192A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2493</c:v>
                </c:pt>
                <c:pt idx="5">
                  <c:v>2682</c:v>
                </c:pt>
                <c:pt idx="8">
                  <c:v>2655</c:v>
                </c:pt>
                <c:pt idx="11">
                  <c:v>2612</c:v>
                </c:pt>
                <c:pt idx="14">
                  <c:v>2576</c:v>
                </c:pt>
              </c:numCache>
            </c:numRef>
          </c:val>
          <c:extLst>
            <c:ext xmlns:c16="http://schemas.microsoft.com/office/drawing/2014/chart" uri="{C3380CC4-5D6E-409C-BE32-E72D297353CC}">
              <c16:uniqueId val="{00000001-931A-4E2F-97C0-12BD0C192A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12853</c:v>
                </c:pt>
                <c:pt idx="5">
                  <c:v>12485</c:v>
                </c:pt>
                <c:pt idx="8">
                  <c:v>13709</c:v>
                </c:pt>
                <c:pt idx="11">
                  <c:v>14351</c:v>
                </c:pt>
                <c:pt idx="14">
                  <c:v>14681</c:v>
                </c:pt>
              </c:numCache>
            </c:numRef>
          </c:val>
          <c:extLst>
            <c:ext xmlns:c16="http://schemas.microsoft.com/office/drawing/2014/chart" uri="{C3380CC4-5D6E-409C-BE32-E72D297353CC}">
              <c16:uniqueId val="{00000002-931A-4E2F-97C0-12BD0C192A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1A-4E2F-97C0-12BD0C192A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1A-4E2F-97C0-12BD0C192A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1A-4E2F-97C0-12BD0C192A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4950</c:v>
                </c:pt>
                <c:pt idx="3">
                  <c:v>4862</c:v>
                </c:pt>
                <c:pt idx="6">
                  <c:v>4552</c:v>
                </c:pt>
                <c:pt idx="9">
                  <c:v>4437</c:v>
                </c:pt>
                <c:pt idx="12">
                  <c:v>4261</c:v>
                </c:pt>
              </c:numCache>
            </c:numRef>
          </c:val>
          <c:extLst>
            <c:ext xmlns:c16="http://schemas.microsoft.com/office/drawing/2014/chart" uri="{C3380CC4-5D6E-409C-BE32-E72D297353CC}">
              <c16:uniqueId val="{00000006-931A-4E2F-97C0-12BD0C192A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c:v>
                </c:pt>
                <c:pt idx="3">
                  <c:v>135</c:v>
                </c:pt>
                <c:pt idx="6">
                  <c:v>108</c:v>
                </c:pt>
                <c:pt idx="9">
                  <c:v>89</c:v>
                </c:pt>
                <c:pt idx="12">
                  <c:v>72</c:v>
                </c:pt>
              </c:numCache>
            </c:numRef>
          </c:val>
          <c:extLst>
            <c:ext xmlns:c16="http://schemas.microsoft.com/office/drawing/2014/chart" uri="{C3380CC4-5D6E-409C-BE32-E72D297353CC}">
              <c16:uniqueId val="{00000007-931A-4E2F-97C0-12BD0C192A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7670</c:v>
                </c:pt>
                <c:pt idx="3">
                  <c:v>7382</c:v>
                </c:pt>
                <c:pt idx="6">
                  <c:v>6825</c:v>
                </c:pt>
                <c:pt idx="9">
                  <c:v>6433</c:v>
                </c:pt>
                <c:pt idx="12">
                  <c:v>6585</c:v>
                </c:pt>
              </c:numCache>
            </c:numRef>
          </c:val>
          <c:extLst>
            <c:ext xmlns:c16="http://schemas.microsoft.com/office/drawing/2014/chart" uri="{C3380CC4-5D6E-409C-BE32-E72D297353CC}">
              <c16:uniqueId val="{00000008-931A-4E2F-97C0-12BD0C192A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74</c:v>
                </c:pt>
                <c:pt idx="3">
                  <c:v>55</c:v>
                </c:pt>
                <c:pt idx="6">
                  <c:v>37</c:v>
                </c:pt>
                <c:pt idx="9">
                  <c:v>27</c:v>
                </c:pt>
                <c:pt idx="12">
                  <c:v>20</c:v>
                </c:pt>
              </c:numCache>
            </c:numRef>
          </c:val>
          <c:extLst>
            <c:ext xmlns:c16="http://schemas.microsoft.com/office/drawing/2014/chart" uri="{C3380CC4-5D6E-409C-BE32-E72D297353CC}">
              <c16:uniqueId val="{00000009-931A-4E2F-97C0-12BD0C192A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36025</c:v>
                </c:pt>
                <c:pt idx="3">
                  <c:v>39414</c:v>
                </c:pt>
                <c:pt idx="6">
                  <c:v>42397</c:v>
                </c:pt>
                <c:pt idx="9">
                  <c:v>45106</c:v>
                </c:pt>
                <c:pt idx="12">
                  <c:v>46961</c:v>
                </c:pt>
              </c:numCache>
            </c:numRef>
          </c:val>
          <c:extLst>
            <c:ext xmlns:c16="http://schemas.microsoft.com/office/drawing/2014/chart" uri="{C3380CC4-5D6E-409C-BE32-E72D297353CC}">
              <c16:uniqueId val="{0000000A-931A-4E2F-97C0-12BD0C192A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3306</c:v>
                </c:pt>
                <c:pt idx="2">
                  <c:v>#N/A</c:v>
                </c:pt>
                <c:pt idx="3">
                  <c:v>#N/A</c:v>
                </c:pt>
                <c:pt idx="4">
                  <c:v>3979</c:v>
                </c:pt>
                <c:pt idx="5">
                  <c:v>#N/A</c:v>
                </c:pt>
                <c:pt idx="6">
                  <c:v>#N/A</c:v>
                </c:pt>
                <c:pt idx="7">
                  <c:v>2703</c:v>
                </c:pt>
                <c:pt idx="8">
                  <c:v>#N/A</c:v>
                </c:pt>
                <c:pt idx="9">
                  <c:v>#N/A</c:v>
                </c:pt>
                <c:pt idx="10">
                  <c:v>3480</c:v>
                </c:pt>
                <c:pt idx="11">
                  <c:v>#N/A</c:v>
                </c:pt>
                <c:pt idx="12">
                  <c:v>#N/A</c:v>
                </c:pt>
                <c:pt idx="13">
                  <c:v>3159</c:v>
                </c:pt>
                <c:pt idx="14">
                  <c:v>#N/A</c:v>
                </c:pt>
              </c:numCache>
            </c:numRef>
          </c:val>
          <c:smooth val="0"/>
          <c:extLst>
            <c:ext xmlns:c16="http://schemas.microsoft.com/office/drawing/2014/chart" uri="{C3380CC4-5D6E-409C-BE32-E72D297353CC}">
              <c16:uniqueId val="{0000000B-931A-4E2F-97C0-12BD0C192A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6863</c:v>
                </c:pt>
                <c:pt idx="1">
                  <c:v>6670</c:v>
                </c:pt>
                <c:pt idx="2">
                  <c:v>6349</c:v>
                </c:pt>
              </c:numCache>
            </c:numRef>
          </c:val>
          <c:extLst>
            <c:ext xmlns:c16="http://schemas.microsoft.com/office/drawing/2014/chart" uri="{C3380CC4-5D6E-409C-BE32-E72D297353CC}">
              <c16:uniqueId val="{00000000-2020-4FFC-939F-F48AE7A5C8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2968</c:v>
                </c:pt>
                <c:pt idx="1">
                  <c:v>3854</c:v>
                </c:pt>
                <c:pt idx="2">
                  <c:v>4509</c:v>
                </c:pt>
              </c:numCache>
            </c:numRef>
          </c:val>
          <c:extLst>
            <c:ext xmlns:c16="http://schemas.microsoft.com/office/drawing/2014/chart" uri="{C3380CC4-5D6E-409C-BE32-E72D297353CC}">
              <c16:uniqueId val="{00000001-2020-4FFC-939F-F48AE7A5C8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12697</c:v>
                </c:pt>
                <c:pt idx="1">
                  <c:v>8504</c:v>
                </c:pt>
                <c:pt idx="2">
                  <c:v>5009</c:v>
                </c:pt>
              </c:numCache>
            </c:numRef>
          </c:val>
          <c:extLst>
            <c:ext xmlns:c16="http://schemas.microsoft.com/office/drawing/2014/chart" uri="{C3380CC4-5D6E-409C-BE32-E72D297353CC}">
              <c16:uniqueId val="{00000002-2020-4FFC-939F-F48AE7A5C8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{AB042264-33DF-4597-B5B2-CDB5169952BB}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12-4210-AD74-725FE717F7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{52E7C86D-84F6-41AF-A75C-4DDD541A31D6}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2-4210-AD74-725FE717F7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{D1F481A1-D3A6-47B9-8CE9-429EB878BA2C}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2-4210-AD74-725FE717F7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{D0FD00C4-CA2C-4145-89A6-FCF4ED967FA4}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2-4210-AD74-725FE717F7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{479D02E8-FE36-4056-8362-41A3E61C3883}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2-4210-AD74-725FE717F7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{2C176A4F-8ED6-444D-9D87-7EAD43BDDBBC}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12-4210-AD74-725FE717F70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{1FAB5C26-68C0-4C49-8A7A-586ADC3B4BFE}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12-4210-AD74-725FE717F70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{57E6CF1E-2C1C-4120-85A2-C4D10031E1C5}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12-4210-AD74-725FE717F70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{F4EBA8FA-645B-46BD-A3C1-D4E4C05BAE72}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12-4210-AD74-725FE717F7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60.6</c:v>
                </c:pt>
                <c:pt idx="16">
                  <c:v>60</c:v>
                </c:pt>
                <c:pt idx="24">
                  <c:v>56.4</c:v>
                </c:pt>
                <c:pt idx="32">
                  <c:v>57.1</c:v>
                </c:pt>
              </c:numCache>
            </c:numRef>
          </c:xVal>
          <c:yVal>
            <c:numRef>
              <c:f>公会計指標分析・財政指標組合せ分析表!$BP$51:$DC$51</c:f>
              <c:numCache>
                <c:formatCode>#,##0.0;"▲ "#,##0.0</c:formatCode>
                <c:ptCount val="40"/>
                <c:pt idx="0">
                  <c:v>21.6</c:v>
                </c:pt>
                <c:pt idx="8">
                  <c:v>26.5</c:v>
                </c:pt>
                <c:pt idx="16">
                  <c:v>18.2</c:v>
                </c:pt>
                <c:pt idx="24">
                  <c:v>23.9</c:v>
                </c:pt>
                <c:pt idx="32">
                  <c:v>21.2</c:v>
                </c:pt>
              </c:numCache>
            </c:numRef>
          </c:yVal>
          <c:smooth val="0"/>
          <c:extLst>
            <c:ext xmlns:c16="http://schemas.microsoft.com/office/drawing/2014/chart" uri="{C3380CC4-5D6E-409C-BE32-E72D297353CC}">
              <c16:uniqueId val="{00000009-4212-4210-AD74-725FE717F7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{9DD643AD-57B5-4B19-922E-297E4408534B}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12-4210-AD74-725FE717F7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{7FA33B11-14A0-4784-972C-8CE8FDA657CF}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2-4210-AD74-725FE717F7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{73473E4C-91E8-4E3F-9A58-DEE7530B8B0C}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2-4210-AD74-725FE717F7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{3E47F8CF-ECDD-42A3-8550-AB5C55E8B26B}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2-4210-AD74-725FE717F7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{63ED529E-DEA7-47A3-995C-3C84C4BF42CD}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2-4210-AD74-725FE717F7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{D82173A8-7B8A-4160-BAE8-C14C849060EA}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12-4210-AD74-725FE717F70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{ECEE7E85-FB48-4331-BAB1-134FDADDC4DD}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12-4210-AD74-725FE717F704}"/>
                </c:ext>
              </c:extLst>
            </c:dLbl>
            <c:dLbl>
              <c:idx val="24"/>
              <c:layout>
                <c:manualLayout>
                  <c:x val="-3.94117910875037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{B83FC904-45CC-4B9D-83CD-E43737886EC9}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12-4210-AD74-725FE717F704}"/>
                </c:ext>
              </c:extLst>
            </c:dLbl>
            <c:dLbl>
              <c:idx val="32"/>
              <c:layout>
                <c:manualLayout>
                  <c:x val="-2.461971021296461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{0BB3455A-12DE-44A5-A4A5-8F0E7A8A22A7}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12-4210-AD74-725FE717F7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212-4210-AD74-725FE717F704}"/>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{648656F3-2030-4F41-A067-A85B1501CCFC}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008-4E72-9C74-0B856A306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{C391F908-FE7B-45E6-BD9D-7B0A3DDC8E0A}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08-4E72-9C74-0B856A306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{8421797D-F314-4842-8E6D-47B57F868BBB}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08-4E72-9C74-0B856A306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{9F54D362-0815-4122-8C0E-F6AB40DA41EC}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08-4E72-9C74-0B856A306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{AF6F6E24-7810-4144-B048-C34B7C939719}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08-4E72-9C74-0B856A3062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{822C2618-5E8E-4D24-ABFF-397A91630694}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008-4E72-9C74-0B856A3062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{320EEE2B-19E9-4BBB-BE49-21874061481B}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008-4E72-9C74-0B856A3062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{9C7463DC-F57D-4B23-BE21-5168B18BC78B}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008-4E72-9C74-0B856A3062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{BC13F8F3-B2BF-49DE-B065-EE47A4D8ABBA}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008-4E72-9C74-0B856A306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10.7</c:v>
                </c:pt>
                <c:pt idx="16">
                  <c:v>9.6999999999999993</c:v>
                </c:pt>
                <c:pt idx="24">
                  <c:v>8.8000000000000007</c:v>
                </c:pt>
                <c:pt idx="32">
                  <c:v>8.1999999999999993</c:v>
                </c:pt>
              </c:numCache>
            </c:numRef>
          </c:xVal>
          <c:yVal>
            <c:numRef>
              <c:f>公会計指標分析・財政指標組合せ分析表!$BP$73:$DC$73</c:f>
              <c:numCache>
                <c:formatCode>#,##0.0;"▲ "#,##0.0</c:formatCode>
                <c:ptCount val="40"/>
                <c:pt idx="0">
                  <c:v>21.6</c:v>
                </c:pt>
                <c:pt idx="8">
                  <c:v>26.5</c:v>
                </c:pt>
                <c:pt idx="16">
                  <c:v>18.2</c:v>
                </c:pt>
                <c:pt idx="24">
                  <c:v>23.9</c:v>
                </c:pt>
                <c:pt idx="32">
                  <c:v>21.2</c:v>
                </c:pt>
              </c:numCache>
            </c:numRef>
          </c:yVal>
          <c:smooth val="0"/>
          <c:extLst>
            <c:ext xmlns:c16="http://schemas.microsoft.com/office/drawing/2014/chart" uri="{C3380CC4-5D6E-409C-BE32-E72D297353CC}">
              <c16:uniqueId val="{00000009-9008-4E72-9C74-0B856A3062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{8A34610D-74F6-43C2-A525-252F96A2A72B}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008-4E72-9C74-0B856A3062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{2C606C94-3CC3-49FB-B688-617E1F1B388B}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08-4E72-9C74-0B856A306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{B60D70E6-E22B-41D1-95B8-FFD40D46AB80}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08-4E72-9C74-0B856A306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{6636E44F-C7D2-4C3D-9905-8F6E2B21760B}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08-4E72-9C74-0B856A306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{7F15751B-745B-4AF6-A6A1-EB80ADCAE523}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08-4E72-9C74-0B856A3062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{CA7CB4C7-A489-4C1D-B937-8661E7281AC5}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008-4E72-9C74-0B856A3062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{EF066F26-9285-4F2F-9CF4-B6282EB1ED37}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008-4E72-9C74-0B856A306245}"/>
                </c:ext>
              </c:extLst>
            </c:dLbl>
            <c:dLbl>
              <c:idx val="24"/>
              <c:layout>
                <c:manualLayout>
                  <c:x val="-3.279743771767811E-2"/>
                  <c:y val="-4.869025903704832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{448A7EA4-AFA3-45FE-A1F7-71A73BB4F6BA}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008-4E72-9C74-0B856A306245}"/>
                </c:ext>
              </c:extLst>
            </c:dLbl>
            <c:dLbl>
              <c:idx val="32"/>
              <c:layout>
                <c:manualLayout>
                  <c:x val="-3.034324773247319E-2"/>
                  <c:y val="-7.61430351385396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{AE616023-101F-4F29-873C-220B2124E5A2}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008-4E72-9C74-0B856A306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008-4E72-9C74-0B856A306245}"/>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新増築家屋の増加、国土調査及び法務局地図作成等に伴う宅地面積の増加や電力（ソーラー関連）等新規事業主及び既存事業主による設備投資の増加など固定資産税の増額</a:t>
          </a:r>
          <a:r>
            <a:rPr kumimoji="1" lang="ja-JP" altLang="ja-JP" sz="900">
              <a:solidFill>
                <a:schemeClr val="dk1"/>
              </a:solidFill>
              <a:effectLst/>
              <a:latin typeface="+mn-lt"/>
              <a:ea typeface="+mn-ea"/>
              <a:cs typeface="+mn-cs"/>
            </a:rPr>
            <a:t>を主因として基準財政収入額が</a:t>
          </a:r>
          <a:r>
            <a:rPr kumimoji="1" lang="en-US" altLang="ja-JP" sz="900">
              <a:solidFill>
                <a:schemeClr val="dk1"/>
              </a:solidFill>
              <a:effectLst/>
              <a:latin typeface="+mn-lt"/>
              <a:ea typeface="+mn-ea"/>
              <a:cs typeface="+mn-cs"/>
            </a:rPr>
            <a:t>176</a:t>
          </a:r>
          <a:r>
            <a:rPr kumimoji="1" lang="ja-JP" altLang="ja-JP" sz="900">
              <a:solidFill>
                <a:schemeClr val="dk1"/>
              </a:solidFill>
              <a:effectLst/>
              <a:latin typeface="+mn-lt"/>
              <a:ea typeface="+mn-ea"/>
              <a:cs typeface="+mn-cs"/>
            </a:rPr>
            <a:t>百万円の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となったものの、幼保無償化財源措置の影響に伴う社会福祉費等を主因として基準財政需要額も</a:t>
          </a:r>
          <a:r>
            <a:rPr kumimoji="1" lang="en-US" altLang="ja-JP" sz="900">
              <a:solidFill>
                <a:schemeClr val="dk1"/>
              </a:solidFill>
              <a:effectLst/>
              <a:latin typeface="+mn-lt"/>
              <a:ea typeface="+mn-ea"/>
              <a:cs typeface="+mn-cs"/>
            </a:rPr>
            <a:t>696</a:t>
          </a:r>
          <a:r>
            <a:rPr kumimoji="1" lang="ja-JP" altLang="ja-JP" sz="900">
              <a:solidFill>
                <a:schemeClr val="dk1"/>
              </a:solidFill>
              <a:effectLst/>
              <a:latin typeface="+mn-lt"/>
              <a:ea typeface="+mn-ea"/>
              <a:cs typeface="+mn-cs"/>
            </a:rPr>
            <a:t>百万円の増となったことから、単年度では指数は下がった。</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年度平均では</a:t>
          </a:r>
          <a:r>
            <a:rPr kumimoji="1" lang="ja-JP" altLang="en-US" sz="900">
              <a:solidFill>
                <a:schemeClr val="dk1"/>
              </a:solidFill>
              <a:effectLst/>
              <a:latin typeface="+mn-lt"/>
              <a:ea typeface="+mn-ea"/>
              <a:cs typeface="+mn-cs"/>
            </a:rPr>
            <a:t>前年同だが</a:t>
          </a:r>
          <a:r>
            <a:rPr kumimoji="1" lang="ja-JP" altLang="ja-JP" sz="900">
              <a:solidFill>
                <a:schemeClr val="dk1"/>
              </a:solidFill>
              <a:effectLst/>
              <a:latin typeface="+mn-lt"/>
              <a:ea typeface="+mn-ea"/>
              <a:cs typeface="+mn-cs"/>
            </a:rPr>
            <a:t>、類似団体平均を下回っている。</a:t>
          </a:r>
          <a:endParaRPr lang="ja-JP" altLang="ja-JP" sz="1050">
            <a:effectLst/>
          </a:endParaRPr>
        </a:p>
        <a:p>
          <a:r>
            <a:rPr kumimoji="1" lang="ja-JP" altLang="ja-JP" sz="900">
              <a:solidFill>
                <a:schemeClr val="dk1"/>
              </a:solidFill>
              <a:effectLst/>
              <a:latin typeface="+mn-lt"/>
              <a:ea typeface="+mn-ea"/>
              <a:cs typeface="+mn-cs"/>
            </a:rPr>
            <a:t>　人口減少とともに高齢化率も上昇（令和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日現在：</a:t>
          </a:r>
          <a:r>
            <a:rPr kumimoji="1" lang="en-US" altLang="ja-JP" sz="900">
              <a:solidFill>
                <a:schemeClr val="dk1"/>
              </a:solidFill>
              <a:effectLst/>
              <a:latin typeface="+mn-lt"/>
              <a:ea typeface="+mn-ea"/>
              <a:cs typeface="+mn-cs"/>
            </a:rPr>
            <a:t>38.9</a:t>
          </a:r>
          <a:r>
            <a:rPr kumimoji="1" lang="ja-JP" altLang="ja-JP" sz="900">
              <a:solidFill>
                <a:schemeClr val="dk1"/>
              </a:solidFill>
              <a:effectLst/>
              <a:latin typeface="+mn-lt"/>
              <a:ea typeface="+mn-ea"/>
              <a:cs typeface="+mn-cs"/>
            </a:rPr>
            <a:t>％）しており、定住促進や産業基盤の強化など取り組むべき課題は多い状況の中、市の総合計画を着実に実施し活力あるまちづくりを展開しつつ、行政の効率化を進めることで財政の健全化を図る。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138289</xdr:rowOff>
    </xdr:to>
    <xdr:cxnSp macro="">
      <xdr:nvCxnSpPr>
        <xdr:cNvPr id="72" name="直線コネクタ 71"/>
        <xdr:cNvCxnSpPr/>
      </xdr:nvCxnSpPr>
      <xdr:spPr>
        <a:xfrm flipV="1">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138289</xdr:rowOff>
    </xdr:from>
    <xdr:to>
      <xdr:col>15</xdr:col>
      <xdr:colOff>82550</xdr:colOff>
      <xdr:row>44</xdr:row>
      <xdr:rowOff>138289</xdr:rowOff>
    </xdr:to>
    <xdr:cxnSp macro="">
      <xdr:nvCxnSpPr>
        <xdr:cNvPr id="75" name="直線コネクタ 74"/>
        <xdr:cNvCxnSpPr/>
      </xdr:nvCxnSpPr>
      <xdr:spPr>
        <a:xfrm>
          <a:off x="2336800" y="7682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138289</xdr:rowOff>
    </xdr:from>
    <xdr:to>
      <xdr:col>11</xdr:col>
      <xdr:colOff>31750</xdr:colOff>
      <xdr:row>44</xdr:row>
      <xdr:rowOff>165100</xdr:rowOff>
    </xdr:to>
    <xdr:cxnSp macro="">
      <xdr:nvCxnSpPr>
        <xdr:cNvPr id="78" name="直線コネクタ 77"/>
        <xdr:cNvCxnSpPr/>
      </xdr:nvCxnSpPr>
      <xdr:spPr>
        <a:xfrm flipV="1">
          <a:off x="1447800" y="768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87489</xdr:rowOff>
    </xdr:from>
    <xdr:to>
      <xdr:col>15</xdr:col>
      <xdr:colOff>133350</xdr:colOff>
      <xdr:row>45</xdr:row>
      <xdr:rowOff>17639</xdr:rowOff>
    </xdr:to>
    <xdr:sp macro="" textlink="">
      <xdr:nvSpPr>
        <xdr:cNvPr id="92" name="楕円 91"/>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2416</xdr:rowOff>
    </xdr:from>
    <xdr:ext cx="762000" cy="259045"/>
    <xdr:sp macro="" textlink="">
      <xdr:nvSpPr>
        <xdr:cNvPr id="93" name="テキスト ボックス 92"/>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87489</xdr:rowOff>
    </xdr:from>
    <xdr:to>
      <xdr:col>11</xdr:col>
      <xdr:colOff>82550</xdr:colOff>
      <xdr:row>45</xdr:row>
      <xdr:rowOff>17639</xdr:rowOff>
    </xdr:to>
    <xdr:sp macro="" textlink="">
      <xdr:nvSpPr>
        <xdr:cNvPr id="94" name="楕円 93"/>
        <xdr:cNvSpPr/>
      </xdr:nvSpPr>
      <xdr:spPr>
        <a:xfrm>
          <a:off x="2286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2416</xdr:rowOff>
    </xdr:from>
    <xdr:ext cx="762000" cy="259045"/>
    <xdr:sp macro="" textlink="">
      <xdr:nvSpPr>
        <xdr:cNvPr id="95" name="テキスト ボックス 94"/>
        <xdr:cNvSpPr txBox="1"/>
      </xdr:nvSpPr>
      <xdr:spPr>
        <a:xfrm>
          <a:off x="1955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分子である経常経費充当一般財源については、</a:t>
          </a:r>
          <a:r>
            <a:rPr kumimoji="1" lang="ja-JP" altLang="en-US" sz="1000">
              <a:solidFill>
                <a:schemeClr val="dk1"/>
              </a:solidFill>
              <a:effectLst/>
              <a:latin typeface="+mn-lt"/>
              <a:ea typeface="+mn-ea"/>
              <a:cs typeface="+mn-cs"/>
            </a:rPr>
            <a:t>人件費に係る一般財源充当額の増（前年比＋</a:t>
          </a:r>
          <a:r>
            <a:rPr kumimoji="1" lang="en-US" altLang="ja-JP" sz="1000">
              <a:solidFill>
                <a:schemeClr val="dk1"/>
              </a:solidFill>
              <a:effectLst/>
              <a:latin typeface="+mn-lt"/>
              <a:ea typeface="+mn-ea"/>
              <a:cs typeface="+mn-cs"/>
            </a:rPr>
            <a:t>474</a:t>
          </a:r>
          <a:r>
            <a:rPr kumimoji="1" lang="ja-JP" altLang="en-US" sz="1000">
              <a:solidFill>
                <a:schemeClr val="dk1"/>
              </a:solidFill>
              <a:effectLst/>
              <a:latin typeface="+mn-lt"/>
              <a:ea typeface="+mn-ea"/>
              <a:cs typeface="+mn-cs"/>
            </a:rPr>
            <a:t>百万円）及び物件費に係る一般財源充当額の増（前年比＋</a:t>
          </a:r>
          <a:r>
            <a:rPr kumimoji="1" lang="en-US" altLang="ja-JP" sz="1000">
              <a:solidFill>
                <a:schemeClr val="dk1"/>
              </a:solidFill>
              <a:effectLst/>
              <a:latin typeface="+mn-lt"/>
              <a:ea typeface="+mn-ea"/>
              <a:cs typeface="+mn-cs"/>
            </a:rPr>
            <a:t>390</a:t>
          </a:r>
          <a:r>
            <a:rPr kumimoji="1" lang="ja-JP" altLang="en-US" sz="1000">
              <a:solidFill>
                <a:schemeClr val="dk1"/>
              </a:solidFill>
              <a:effectLst/>
              <a:latin typeface="+mn-lt"/>
              <a:ea typeface="+mn-ea"/>
              <a:cs typeface="+mn-cs"/>
            </a:rPr>
            <a:t>百万円）等により、前年比</a:t>
          </a:r>
          <a:r>
            <a:rPr kumimoji="1" lang="en-US" altLang="ja-JP" sz="1000">
              <a:solidFill>
                <a:schemeClr val="dk1"/>
              </a:solidFill>
              <a:effectLst/>
              <a:latin typeface="+mn-lt"/>
              <a:ea typeface="+mn-ea"/>
              <a:cs typeface="+mn-cs"/>
            </a:rPr>
            <a:t>780</a:t>
          </a:r>
          <a:r>
            <a:rPr kumimoji="1" lang="ja-JP" altLang="en-US" sz="1000">
              <a:solidFill>
                <a:schemeClr val="dk1"/>
              </a:solidFill>
              <a:effectLst/>
              <a:latin typeface="+mn-lt"/>
              <a:ea typeface="+mn-ea"/>
              <a:cs typeface="+mn-cs"/>
            </a:rPr>
            <a:t>百万円の増額となった。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分母である臨時財政対策債を含む</a:t>
          </a:r>
          <a:r>
            <a:rPr lang="ja-JP" altLang="ja-JP" sz="1000">
              <a:solidFill>
                <a:schemeClr val="dk1"/>
              </a:solidFill>
              <a:effectLst/>
              <a:latin typeface="+mn-lt"/>
              <a:ea typeface="+mn-ea"/>
              <a:cs typeface="+mn-cs"/>
            </a:rPr>
            <a:t>経常一般財源総額</a:t>
          </a:r>
          <a:r>
            <a:rPr kumimoji="1" lang="ja-JP" altLang="ja-JP" sz="1000">
              <a:solidFill>
                <a:schemeClr val="dk1"/>
              </a:solidFill>
              <a:effectLst/>
              <a:latin typeface="+mn-lt"/>
              <a:ea typeface="+mn-ea"/>
              <a:cs typeface="+mn-cs"/>
            </a:rPr>
            <a:t>については、</a:t>
          </a:r>
          <a:r>
            <a:rPr kumimoji="1" lang="ja-JP" altLang="en-US" sz="1000">
              <a:solidFill>
                <a:schemeClr val="dk1"/>
              </a:solidFill>
              <a:effectLst/>
              <a:latin typeface="+mn-lt"/>
              <a:ea typeface="+mn-ea"/>
              <a:cs typeface="+mn-cs"/>
            </a:rPr>
            <a:t>普通交付税の増（前年比＋</a:t>
          </a:r>
          <a:r>
            <a:rPr kumimoji="1" lang="en-US" altLang="ja-JP" sz="1000">
              <a:solidFill>
                <a:schemeClr val="dk1"/>
              </a:solidFill>
              <a:effectLst/>
              <a:latin typeface="+mn-lt"/>
              <a:ea typeface="+mn-ea"/>
              <a:cs typeface="+mn-cs"/>
            </a:rPr>
            <a:t>344</a:t>
          </a:r>
          <a:r>
            <a:rPr kumimoji="1" lang="ja-JP" altLang="en-US" sz="1000">
              <a:solidFill>
                <a:schemeClr val="dk1"/>
              </a:solidFill>
              <a:effectLst/>
              <a:latin typeface="+mn-lt"/>
              <a:ea typeface="+mn-ea"/>
              <a:cs typeface="+mn-cs"/>
            </a:rPr>
            <a:t>百万円）等により、前年比</a:t>
          </a:r>
          <a:r>
            <a:rPr kumimoji="1" lang="en-US" altLang="ja-JP" sz="1000">
              <a:solidFill>
                <a:schemeClr val="dk1"/>
              </a:solidFill>
              <a:effectLst/>
              <a:latin typeface="+mn-lt"/>
              <a:ea typeface="+mn-ea"/>
              <a:cs typeface="+mn-cs"/>
            </a:rPr>
            <a:t>824</a:t>
          </a:r>
          <a:r>
            <a:rPr kumimoji="1" lang="ja-JP" altLang="en-US" sz="1000">
              <a:solidFill>
                <a:schemeClr val="dk1"/>
              </a:solidFill>
              <a:effectLst/>
              <a:latin typeface="+mn-lt"/>
              <a:ea typeface="+mn-ea"/>
              <a:cs typeface="+mn-cs"/>
            </a:rPr>
            <a:t>百万円の増額となった。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分子と分母の増加率がほぼ同じ（分子＋</a:t>
          </a:r>
          <a:r>
            <a:rPr kumimoji="1" lang="en-US" altLang="ja-JP" sz="1000">
              <a:solidFill>
                <a:schemeClr val="dk1"/>
              </a:solidFill>
              <a:effectLst/>
              <a:latin typeface="+mn-lt"/>
              <a:ea typeface="+mn-ea"/>
              <a:cs typeface="+mn-cs"/>
            </a:rPr>
            <a:t>5.0</a:t>
          </a:r>
          <a:r>
            <a:rPr kumimoji="1" lang="ja-JP" altLang="en-US" sz="1000">
              <a:solidFill>
                <a:schemeClr val="dk1"/>
              </a:solidFill>
              <a:effectLst/>
              <a:latin typeface="+mn-lt"/>
              <a:ea typeface="+mn-ea"/>
              <a:cs typeface="+mn-cs"/>
            </a:rPr>
            <a:t>ポイント、分母＋</a:t>
          </a:r>
          <a:r>
            <a:rPr kumimoji="1" lang="en-US" altLang="ja-JP" sz="1000">
              <a:solidFill>
                <a:schemeClr val="dk1"/>
              </a:solidFill>
              <a:effectLst/>
              <a:latin typeface="+mn-lt"/>
              <a:ea typeface="+mn-ea"/>
              <a:cs typeface="+mn-cs"/>
            </a:rPr>
            <a:t>4.9</a:t>
          </a:r>
          <a:r>
            <a:rPr kumimoji="1" lang="ja-JP" altLang="en-US" sz="1000">
              <a:solidFill>
                <a:schemeClr val="dk1"/>
              </a:solidFill>
              <a:effectLst/>
              <a:latin typeface="+mn-lt"/>
              <a:ea typeface="+mn-ea"/>
              <a:cs typeface="+mn-cs"/>
            </a:rPr>
            <a:t>ポイント）であったことから、前年度と同率となった</a:t>
          </a:r>
          <a:r>
            <a:rPr kumimoji="1" lang="ja-JP" altLang="ja-JP" sz="1000">
              <a:solidFill>
                <a:schemeClr val="dk1"/>
              </a:solidFill>
              <a:effectLst/>
              <a:latin typeface="+mn-lt"/>
              <a:ea typeface="+mn-ea"/>
              <a:cs typeface="+mn-cs"/>
            </a:rPr>
            <a:t>。岩手県平均</a:t>
          </a:r>
          <a:r>
            <a:rPr kumimoji="1" lang="ja-JP" altLang="en-US" sz="1000">
              <a:solidFill>
                <a:schemeClr val="dk1"/>
              </a:solidFill>
              <a:effectLst/>
              <a:latin typeface="+mn-lt"/>
              <a:ea typeface="+mn-ea"/>
              <a:cs typeface="+mn-cs"/>
            </a:rPr>
            <a:t>及び</a:t>
          </a:r>
          <a:r>
            <a:rPr kumimoji="1" lang="ja-JP" altLang="ja-JP" sz="1000">
              <a:solidFill>
                <a:schemeClr val="dk1"/>
              </a:solidFill>
              <a:effectLst/>
              <a:latin typeface="+mn-lt"/>
              <a:ea typeface="+mn-ea"/>
              <a:cs typeface="+mn-cs"/>
            </a:rPr>
            <a:t>類似団体平均を上回ったことから、義務的経費の削減に努め、比率の抑制を図る。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3175</xdr:rowOff>
    </xdr:to>
    <xdr:cxnSp macro="">
      <xdr:nvCxnSpPr>
        <xdr:cNvPr id="128" name="直線コネクタ 127"/>
        <xdr:cNvCxnSpPr/>
      </xdr:nvCxnSpPr>
      <xdr:spPr>
        <a:xfrm>
          <a:off x="4114800" y="1097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3175</xdr:rowOff>
    </xdr:to>
    <xdr:cxnSp macro="">
      <xdr:nvCxnSpPr>
        <xdr:cNvPr id="131" name="直線コネクタ 130"/>
        <xdr:cNvCxnSpPr/>
      </xdr:nvCxnSpPr>
      <xdr:spPr>
        <a:xfrm>
          <a:off x="3225800" y="109035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102235</xdr:rowOff>
    </xdr:to>
    <xdr:cxnSp macro="">
      <xdr:nvCxnSpPr>
        <xdr:cNvPr id="134" name="直線コネクタ 133"/>
        <xdr:cNvCxnSpPr/>
      </xdr:nvCxnSpPr>
      <xdr:spPr>
        <a:xfrm>
          <a:off x="2336800" y="108432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41910</xdr:rowOff>
    </xdr:to>
    <xdr:cxnSp macro="">
      <xdr:nvCxnSpPr>
        <xdr:cNvPr id="137" name="直線コネクタ 136"/>
        <xdr:cNvCxnSpPr/>
      </xdr:nvCxnSpPr>
      <xdr:spPr>
        <a:xfrm>
          <a:off x="14478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49" name="楕円 148"/>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0" name="テキスト ボックス 149"/>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3" name="楕円 152"/>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4" name="テキスト ボックス 153"/>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5" name="楕円 154"/>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6" name="テキスト ボックス 155"/>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人件費については、</a:t>
          </a:r>
          <a:r>
            <a:rPr kumimoji="1" lang="ja-JP" altLang="en-US" sz="1000">
              <a:solidFill>
                <a:schemeClr val="dk1"/>
              </a:solidFill>
              <a:effectLst/>
              <a:latin typeface="+mn-lt"/>
              <a:ea typeface="+mn-ea"/>
              <a:cs typeface="+mn-cs"/>
            </a:rPr>
            <a:t>会計年度任用職員への移行に伴うパートタイム報酬及び手当の増（前年比＋</a:t>
          </a:r>
          <a:r>
            <a:rPr kumimoji="1" lang="en-US" altLang="ja-JP" sz="1000">
              <a:solidFill>
                <a:schemeClr val="dk1"/>
              </a:solidFill>
              <a:effectLst/>
              <a:latin typeface="+mn-lt"/>
              <a:ea typeface="+mn-ea"/>
              <a:cs typeface="+mn-cs"/>
            </a:rPr>
            <a:t>571</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皆増</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）、フルタイム給料及び手当の増（前年比＋</a:t>
          </a:r>
          <a:r>
            <a:rPr kumimoji="1" lang="en-US" altLang="ja-JP" sz="1000">
              <a:solidFill>
                <a:schemeClr val="dk1"/>
              </a:solidFill>
              <a:effectLst/>
              <a:latin typeface="+mn-lt"/>
              <a:ea typeface="+mn-ea"/>
              <a:cs typeface="+mn-cs"/>
            </a:rPr>
            <a:t>225</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皆増</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を主因とし前年比</a:t>
          </a:r>
          <a:r>
            <a:rPr kumimoji="1" lang="en-US" altLang="ja-JP" sz="1000">
              <a:solidFill>
                <a:schemeClr val="dk1"/>
              </a:solidFill>
              <a:effectLst/>
              <a:latin typeface="+mn-lt"/>
              <a:ea typeface="+mn-ea"/>
              <a:cs typeface="+mn-cs"/>
            </a:rPr>
            <a:t>306</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6.0</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の増、物件費については、令和元年台風第</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号災害にかかる災害廃棄物処理事業の増を主因として前年度比</a:t>
          </a:r>
          <a:r>
            <a:rPr kumimoji="1" lang="en-US" altLang="ja-JP" sz="1000">
              <a:solidFill>
                <a:schemeClr val="dk1"/>
              </a:solidFill>
              <a:effectLst/>
              <a:latin typeface="+mn-lt"/>
              <a:ea typeface="+mn-ea"/>
              <a:cs typeface="+mn-cs"/>
            </a:rPr>
            <a:t>562</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11.0</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の増となったことから、人口１人当たりの決算額も対前年度比で</a:t>
          </a:r>
          <a:r>
            <a:rPr kumimoji="1" lang="en-US" altLang="ja-JP" sz="1000">
              <a:solidFill>
                <a:schemeClr val="dk1"/>
              </a:solidFill>
              <a:effectLst/>
              <a:latin typeface="+mn-lt"/>
              <a:ea typeface="+mn-ea"/>
              <a:cs typeface="+mn-cs"/>
            </a:rPr>
            <a:t>18,977</a:t>
          </a:r>
          <a:r>
            <a:rPr kumimoji="1" lang="ja-JP" altLang="ja-JP" sz="1000">
              <a:solidFill>
                <a:schemeClr val="dk1"/>
              </a:solidFill>
              <a:effectLst/>
              <a:latin typeface="+mn-lt"/>
              <a:ea typeface="+mn-ea"/>
              <a:cs typeface="+mn-cs"/>
            </a:rPr>
            <a:t>円の増となった。特殊要因があったものの、類似団体平均を大きく上回っている。</a:t>
          </a:r>
          <a:endParaRPr lang="ja-JP" altLang="ja-JP" sz="1100">
            <a:effectLst/>
          </a:endParaRPr>
        </a:p>
        <a:p>
          <a:r>
            <a:rPr kumimoji="1" lang="ja-JP" altLang="ja-JP" sz="1000">
              <a:solidFill>
                <a:schemeClr val="dk1"/>
              </a:solidFill>
              <a:effectLst/>
              <a:latin typeface="+mn-lt"/>
              <a:ea typeface="+mn-ea"/>
              <a:cs typeface="+mn-cs"/>
            </a:rPr>
            <a:t>　公共施設の適正な配置や更新等により物件費の抑制を図るとともに、指定管理制度を含めた民間委託を進めることで人件費の抑制を図る。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169965</xdr:rowOff>
    </xdr:from>
    <xdr:to>
      <xdr:col>23</xdr:col>
      <xdr:colOff>133350</xdr:colOff>
      <xdr:row>85</xdr:row>
      <xdr:rowOff>151154</xdr:rowOff>
    </xdr:to>
    <xdr:cxnSp macro="">
      <xdr:nvCxnSpPr>
        <xdr:cNvPr id="191" name="直線コネクタ 190"/>
        <xdr:cNvCxnSpPr/>
      </xdr:nvCxnSpPr>
      <xdr:spPr>
        <a:xfrm>
          <a:off x="4114800" y="14571765"/>
          <a:ext cx="838200" cy="1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82285</xdr:rowOff>
    </xdr:from>
    <xdr:to>
      <xdr:col>19</xdr:col>
      <xdr:colOff>133350</xdr:colOff>
      <xdr:row>84</xdr:row>
      <xdr:rowOff>169965</xdr:rowOff>
    </xdr:to>
    <xdr:cxnSp macro="">
      <xdr:nvCxnSpPr>
        <xdr:cNvPr id="194" name="直線コネクタ 193"/>
        <xdr:cNvCxnSpPr/>
      </xdr:nvCxnSpPr>
      <xdr:spPr>
        <a:xfrm>
          <a:off x="3225800" y="14484085"/>
          <a:ext cx="889000" cy="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82285</xdr:rowOff>
    </xdr:from>
    <xdr:to>
      <xdr:col>15</xdr:col>
      <xdr:colOff>82550</xdr:colOff>
      <xdr:row>84</xdr:row>
      <xdr:rowOff>86347</xdr:rowOff>
    </xdr:to>
    <xdr:cxnSp macro="">
      <xdr:nvCxnSpPr>
        <xdr:cNvPr id="197" name="直線コネクタ 196"/>
        <xdr:cNvCxnSpPr/>
      </xdr:nvCxnSpPr>
      <xdr:spPr>
        <a:xfrm flipV="1">
          <a:off x="2336800" y="14484085"/>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86347</xdr:rowOff>
    </xdr:from>
    <xdr:to>
      <xdr:col>11</xdr:col>
      <xdr:colOff>31750</xdr:colOff>
      <xdr:row>84</xdr:row>
      <xdr:rowOff>109559</xdr:rowOff>
    </xdr:to>
    <xdr:cxnSp macro="">
      <xdr:nvCxnSpPr>
        <xdr:cNvPr id="200" name="直線コネクタ 199"/>
        <xdr:cNvCxnSpPr/>
      </xdr:nvCxnSpPr>
      <xdr:spPr>
        <a:xfrm flipV="1">
          <a:off x="1447800" y="14488147"/>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100354</xdr:rowOff>
    </xdr:from>
    <xdr:to>
      <xdr:col>23</xdr:col>
      <xdr:colOff>184150</xdr:colOff>
      <xdr:row>86</xdr:row>
      <xdr:rowOff>30504</xdr:rowOff>
    </xdr:to>
    <xdr:sp macro="" textlink="">
      <xdr:nvSpPr>
        <xdr:cNvPr id="210" name="楕円 209"/>
        <xdr:cNvSpPr/>
      </xdr:nvSpPr>
      <xdr:spPr>
        <a:xfrm>
          <a:off x="4902200" y="146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72431</xdr:rowOff>
    </xdr:from>
    <xdr:ext cx="762000" cy="259045"/>
    <xdr:sp macro="" textlink="">
      <xdr:nvSpPr>
        <xdr:cNvPr id="211" name="人件費・物件費等の状況該当値テキスト"/>
        <xdr:cNvSpPr txBox="1"/>
      </xdr:nvSpPr>
      <xdr:spPr>
        <a:xfrm>
          <a:off x="5041900" y="1464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119165</xdr:rowOff>
    </xdr:from>
    <xdr:to>
      <xdr:col>19</xdr:col>
      <xdr:colOff>184150</xdr:colOff>
      <xdr:row>85</xdr:row>
      <xdr:rowOff>49315</xdr:rowOff>
    </xdr:to>
    <xdr:sp macro="" textlink="">
      <xdr:nvSpPr>
        <xdr:cNvPr id="212" name="楕円 211"/>
        <xdr:cNvSpPr/>
      </xdr:nvSpPr>
      <xdr:spPr>
        <a:xfrm>
          <a:off x="4064000" y="14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34092</xdr:rowOff>
    </xdr:from>
    <xdr:ext cx="736600" cy="259045"/>
    <xdr:sp macro="" textlink="">
      <xdr:nvSpPr>
        <xdr:cNvPr id="213" name="テキスト ボックス 212"/>
        <xdr:cNvSpPr txBox="1"/>
      </xdr:nvSpPr>
      <xdr:spPr>
        <a:xfrm>
          <a:off x="3733800" y="14607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31485</xdr:rowOff>
    </xdr:from>
    <xdr:to>
      <xdr:col>15</xdr:col>
      <xdr:colOff>133350</xdr:colOff>
      <xdr:row>84</xdr:row>
      <xdr:rowOff>133085</xdr:rowOff>
    </xdr:to>
    <xdr:sp macro="" textlink="">
      <xdr:nvSpPr>
        <xdr:cNvPr id="214" name="楕円 213"/>
        <xdr:cNvSpPr/>
      </xdr:nvSpPr>
      <xdr:spPr>
        <a:xfrm>
          <a:off x="3175000" y="144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117862</xdr:rowOff>
    </xdr:from>
    <xdr:ext cx="762000" cy="259045"/>
    <xdr:sp macro="" textlink="">
      <xdr:nvSpPr>
        <xdr:cNvPr id="215" name="テキスト ボックス 214"/>
        <xdr:cNvSpPr txBox="1"/>
      </xdr:nvSpPr>
      <xdr:spPr>
        <a:xfrm>
          <a:off x="2844800" y="1451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35547</xdr:rowOff>
    </xdr:from>
    <xdr:to>
      <xdr:col>11</xdr:col>
      <xdr:colOff>82550</xdr:colOff>
      <xdr:row>84</xdr:row>
      <xdr:rowOff>137147</xdr:rowOff>
    </xdr:to>
    <xdr:sp macro="" textlink="">
      <xdr:nvSpPr>
        <xdr:cNvPr id="216" name="楕円 215"/>
        <xdr:cNvSpPr/>
      </xdr:nvSpPr>
      <xdr:spPr>
        <a:xfrm>
          <a:off x="2286000" y="144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121924</xdr:rowOff>
    </xdr:from>
    <xdr:ext cx="762000" cy="259045"/>
    <xdr:sp macro="" textlink="">
      <xdr:nvSpPr>
        <xdr:cNvPr id="217" name="テキスト ボックス 216"/>
        <xdr:cNvSpPr txBox="1"/>
      </xdr:nvSpPr>
      <xdr:spPr>
        <a:xfrm>
          <a:off x="1955800" y="1452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58759</xdr:rowOff>
    </xdr:from>
    <xdr:to>
      <xdr:col>7</xdr:col>
      <xdr:colOff>31750</xdr:colOff>
      <xdr:row>84</xdr:row>
      <xdr:rowOff>160359</xdr:rowOff>
    </xdr:to>
    <xdr:sp macro="" textlink="">
      <xdr:nvSpPr>
        <xdr:cNvPr id="218" name="楕円 217"/>
        <xdr:cNvSpPr/>
      </xdr:nvSpPr>
      <xdr:spPr>
        <a:xfrm>
          <a:off x="1397000" y="144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145136</xdr:rowOff>
    </xdr:from>
    <xdr:ext cx="762000" cy="259045"/>
    <xdr:sp macro="" textlink="">
      <xdr:nvSpPr>
        <xdr:cNvPr id="219" name="テキスト ボックス 218"/>
        <xdr:cNvSpPr txBox="1"/>
      </xdr:nvSpPr>
      <xdr:spPr>
        <a:xfrm>
          <a:off x="1066800" y="1454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近年、ラスパイレス指数については類似団体平均を常に下回った状態で推移しており、将来的にも同様に推移するものと予想される。</a:t>
          </a:r>
          <a:endParaRPr lang="ja-JP" altLang="ja-JP" sz="1400">
            <a:effectLst/>
          </a:endParaRPr>
        </a:p>
        <a:p>
          <a:r>
            <a:rPr kumimoji="1" lang="ja-JP" altLang="ja-JP" sz="1100">
              <a:solidFill>
                <a:schemeClr val="dk1"/>
              </a:solidFill>
              <a:effectLst/>
              <a:latin typeface="+mn-lt"/>
              <a:ea typeface="+mn-ea"/>
              <a:cs typeface="+mn-cs"/>
            </a:rPr>
            <a:t>　今後も国の動向等を踏まえながら、引き続き適正な給与水準となるように努める。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63500</xdr:rowOff>
    </xdr:to>
    <xdr:cxnSp macro="">
      <xdr:nvCxnSpPr>
        <xdr:cNvPr id="253" name="直線コネクタ 252"/>
        <xdr:cNvCxnSpPr/>
      </xdr:nvCxnSpPr>
      <xdr:spPr>
        <a:xfrm flipV="1">
          <a:off x="16179800" y="1400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63500</xdr:rowOff>
    </xdr:to>
    <xdr:cxnSp macro="">
      <xdr:nvCxnSpPr>
        <xdr:cNvPr id="256" name="直線コネクタ 255"/>
        <xdr:cNvCxnSpPr/>
      </xdr:nvCxnSpPr>
      <xdr:spPr>
        <a:xfrm>
          <a:off x="15290800" y="140553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23284</xdr:rowOff>
    </xdr:to>
    <xdr:cxnSp macro="">
      <xdr:nvCxnSpPr>
        <xdr:cNvPr id="259" name="直線コネクタ 258"/>
        <xdr:cNvCxnSpPr/>
      </xdr:nvCxnSpPr>
      <xdr:spPr>
        <a:xfrm flipV="1">
          <a:off x="14401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23284</xdr:rowOff>
    </xdr:to>
    <xdr:cxnSp macro="">
      <xdr:nvCxnSpPr>
        <xdr:cNvPr id="262" name="直線コネクタ 261"/>
        <xdr:cNvCxnSpPr/>
      </xdr:nvCxnSpPr>
      <xdr:spPr>
        <a:xfrm>
          <a:off x="13512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4" name="楕円 273"/>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5" name="テキスト ボックス 274"/>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76" name="楕円 275"/>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77" name="テキスト ボックス 276"/>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9" name="テキスト ボックス 278"/>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1" name="テキスト ボックス 280"/>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給食センターやゴミ収集、保育所の民間委託の推進等は行っているものの、２度の合併により市の面積が広大となったことに合わせ、保有する公共施設の数量も類似団体を大きく上回っていることから、人口千人当たり職員数も類似団体平均を上回っている状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今後は公共施設の適正な配置や更新</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指定管理制度を含めた民間委託を進めることで、適切な定員管理に努める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71014</xdr:rowOff>
    </xdr:from>
    <xdr:to>
      <xdr:col>81</xdr:col>
      <xdr:colOff>44450</xdr:colOff>
      <xdr:row>65</xdr:row>
      <xdr:rowOff>101177</xdr:rowOff>
    </xdr:to>
    <xdr:cxnSp macro="">
      <xdr:nvCxnSpPr>
        <xdr:cNvPr id="316" name="直線コネクタ 315"/>
        <xdr:cNvCxnSpPr/>
      </xdr:nvCxnSpPr>
      <xdr:spPr>
        <a:xfrm>
          <a:off x="16179800" y="1121526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22754</xdr:rowOff>
    </xdr:from>
    <xdr:to>
      <xdr:col>77</xdr:col>
      <xdr:colOff>44450</xdr:colOff>
      <xdr:row>65</xdr:row>
      <xdr:rowOff>71014</xdr:rowOff>
    </xdr:to>
    <xdr:cxnSp macro="">
      <xdr:nvCxnSpPr>
        <xdr:cNvPr id="319" name="直線コネクタ 318"/>
        <xdr:cNvCxnSpPr/>
      </xdr:nvCxnSpPr>
      <xdr:spPr>
        <a:xfrm>
          <a:off x="15290800" y="11167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22754</xdr:rowOff>
    </xdr:from>
    <xdr:to>
      <xdr:col>72</xdr:col>
      <xdr:colOff>203200</xdr:colOff>
      <xdr:row>65</xdr:row>
      <xdr:rowOff>28787</xdr:rowOff>
    </xdr:to>
    <xdr:cxnSp macro="">
      <xdr:nvCxnSpPr>
        <xdr:cNvPr id="322" name="直線コネクタ 321"/>
        <xdr:cNvCxnSpPr/>
      </xdr:nvCxnSpPr>
      <xdr:spPr>
        <a:xfrm flipV="1">
          <a:off x="14401800" y="111670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635</xdr:rowOff>
    </xdr:from>
    <xdr:to>
      <xdr:col>68</xdr:col>
      <xdr:colOff>152400</xdr:colOff>
      <xdr:row>65</xdr:row>
      <xdr:rowOff>28787</xdr:rowOff>
    </xdr:to>
    <xdr:cxnSp macro="">
      <xdr:nvCxnSpPr>
        <xdr:cNvPr id="325" name="直線コネクタ 324"/>
        <xdr:cNvCxnSpPr/>
      </xdr:nvCxnSpPr>
      <xdr:spPr>
        <a:xfrm>
          <a:off x="13512800" y="111448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50377</xdr:rowOff>
    </xdr:from>
    <xdr:to>
      <xdr:col>81</xdr:col>
      <xdr:colOff>95250</xdr:colOff>
      <xdr:row>65</xdr:row>
      <xdr:rowOff>151977</xdr:rowOff>
    </xdr:to>
    <xdr:sp macro="" textlink="">
      <xdr:nvSpPr>
        <xdr:cNvPr id="335" name="楕円 334"/>
        <xdr:cNvSpPr/>
      </xdr:nvSpPr>
      <xdr:spPr>
        <a:xfrm>
          <a:off x="16967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117704</xdr:rowOff>
    </xdr:from>
    <xdr:ext cx="762000" cy="259045"/>
    <xdr:sp macro="" textlink="">
      <xdr:nvSpPr>
        <xdr:cNvPr id="336" name="定員管理の状況該当値テキスト"/>
        <xdr:cNvSpPr txBox="1"/>
      </xdr:nvSpPr>
      <xdr:spPr>
        <a:xfrm>
          <a:off x="17106900" y="110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20214</xdr:rowOff>
    </xdr:from>
    <xdr:to>
      <xdr:col>77</xdr:col>
      <xdr:colOff>95250</xdr:colOff>
      <xdr:row>65</xdr:row>
      <xdr:rowOff>121814</xdr:rowOff>
    </xdr:to>
    <xdr:sp macro="" textlink="">
      <xdr:nvSpPr>
        <xdr:cNvPr id="337" name="楕円 336"/>
        <xdr:cNvSpPr/>
      </xdr:nvSpPr>
      <xdr:spPr>
        <a:xfrm>
          <a:off x="16129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106591</xdr:rowOff>
    </xdr:from>
    <xdr:ext cx="736600" cy="259045"/>
    <xdr:sp macro="" textlink="">
      <xdr:nvSpPr>
        <xdr:cNvPr id="338" name="テキスト ボックス 337"/>
        <xdr:cNvSpPr txBox="1"/>
      </xdr:nvSpPr>
      <xdr:spPr>
        <a:xfrm>
          <a:off x="15798800" y="112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143404</xdr:rowOff>
    </xdr:from>
    <xdr:to>
      <xdr:col>73</xdr:col>
      <xdr:colOff>44450</xdr:colOff>
      <xdr:row>65</xdr:row>
      <xdr:rowOff>73554</xdr:rowOff>
    </xdr:to>
    <xdr:sp macro="" textlink="">
      <xdr:nvSpPr>
        <xdr:cNvPr id="339" name="楕円 338"/>
        <xdr:cNvSpPr/>
      </xdr:nvSpPr>
      <xdr:spPr>
        <a:xfrm>
          <a:off x="15240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58331</xdr:rowOff>
    </xdr:from>
    <xdr:ext cx="762000" cy="259045"/>
    <xdr:sp macro="" textlink="">
      <xdr:nvSpPr>
        <xdr:cNvPr id="340" name="テキスト ボックス 339"/>
        <xdr:cNvSpPr txBox="1"/>
      </xdr:nvSpPr>
      <xdr:spPr>
        <a:xfrm>
          <a:off x="14909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149437</xdr:rowOff>
    </xdr:from>
    <xdr:to>
      <xdr:col>68</xdr:col>
      <xdr:colOff>203200</xdr:colOff>
      <xdr:row>65</xdr:row>
      <xdr:rowOff>79587</xdr:rowOff>
    </xdr:to>
    <xdr:sp macro="" textlink="">
      <xdr:nvSpPr>
        <xdr:cNvPr id="341" name="楕円 340"/>
        <xdr:cNvSpPr/>
      </xdr:nvSpPr>
      <xdr:spPr>
        <a:xfrm>
          <a:off x="14351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64364</xdr:rowOff>
    </xdr:from>
    <xdr:ext cx="762000" cy="259045"/>
    <xdr:sp macro="" textlink="">
      <xdr:nvSpPr>
        <xdr:cNvPr id="342" name="テキスト ボックス 341"/>
        <xdr:cNvSpPr txBox="1"/>
      </xdr:nvSpPr>
      <xdr:spPr>
        <a:xfrm>
          <a:off x="14020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121285</xdr:rowOff>
    </xdr:from>
    <xdr:to>
      <xdr:col>64</xdr:col>
      <xdr:colOff>152400</xdr:colOff>
      <xdr:row>65</xdr:row>
      <xdr:rowOff>51435</xdr:rowOff>
    </xdr:to>
    <xdr:sp macro="" textlink="">
      <xdr:nvSpPr>
        <xdr:cNvPr id="343" name="楕円 342"/>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36212</xdr:rowOff>
    </xdr:from>
    <xdr:ext cx="762000" cy="259045"/>
    <xdr:sp macro="" textlink="">
      <xdr:nvSpPr>
        <xdr:cNvPr id="344" name="テキスト ボックス 343"/>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公債費の減に伴い、前年比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ポイントの減となったものの、依然として類似団体を上回っている状況である。</a:t>
          </a:r>
          <a:endParaRPr lang="ja-JP" altLang="ja-JP" sz="1100">
            <a:effectLst/>
          </a:endParaRPr>
        </a:p>
        <a:p>
          <a:r>
            <a:rPr kumimoji="1" lang="ja-JP" altLang="ja-JP" sz="1000">
              <a:solidFill>
                <a:schemeClr val="dk1"/>
              </a:solidFill>
              <a:effectLst/>
              <a:latin typeface="+mn-lt"/>
              <a:ea typeface="+mn-ea"/>
              <a:cs typeface="+mn-cs"/>
            </a:rPr>
            <a:t>　なお、地方債の現在高は中心市街地拠点施設整備事業や平成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年台風第</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号災害及び令和元年台風第</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号災害に係る災害復旧事業の影響により増加</a:t>
          </a:r>
          <a:r>
            <a:rPr kumimoji="1" lang="ja-JP" altLang="en-US" sz="1000">
              <a:solidFill>
                <a:schemeClr val="dk1"/>
              </a:solidFill>
              <a:effectLst/>
              <a:latin typeface="+mn-lt"/>
              <a:ea typeface="+mn-ea"/>
              <a:cs typeface="+mn-cs"/>
            </a:rPr>
            <a:t>していたが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令和３年度がピークとなり、以降は減少する</a:t>
          </a:r>
          <a:r>
            <a:rPr kumimoji="1" lang="ja-JP" altLang="ja-JP" sz="1000">
              <a:solidFill>
                <a:schemeClr val="dk1"/>
              </a:solidFill>
              <a:effectLst/>
              <a:latin typeface="+mn-lt"/>
              <a:ea typeface="+mn-ea"/>
              <a:cs typeface="+mn-cs"/>
            </a:rPr>
            <a:t>見込みである。</a:t>
          </a:r>
          <a:endParaRPr lang="ja-JP" altLang="ja-JP" sz="1100">
            <a:effectLst/>
          </a:endParaRPr>
        </a:p>
        <a:p>
          <a:r>
            <a:rPr kumimoji="1" lang="ja-JP" altLang="ja-JP" sz="1000">
              <a:solidFill>
                <a:schemeClr val="dk1"/>
              </a:solidFill>
              <a:effectLst/>
              <a:latin typeface="+mn-lt"/>
              <a:ea typeface="+mn-ea"/>
              <a:cs typeface="+mn-cs"/>
            </a:rPr>
            <a:t>　今後も効率的な償還に努めるとともに、普通建設事業については慎重に事業を選択</a:t>
          </a:r>
          <a:r>
            <a:rPr kumimoji="1" lang="ja-JP" altLang="en-US" sz="1000">
              <a:solidFill>
                <a:schemeClr val="dk1"/>
              </a:solidFill>
              <a:effectLst/>
              <a:latin typeface="+mn-lt"/>
              <a:ea typeface="+mn-ea"/>
              <a:cs typeface="+mn-cs"/>
            </a:rPr>
            <a:t>しながら</a:t>
          </a:r>
          <a:r>
            <a:rPr kumimoji="1" lang="ja-JP" altLang="ja-JP" sz="1000">
              <a:solidFill>
                <a:schemeClr val="dk1"/>
              </a:solidFill>
              <a:effectLst/>
              <a:latin typeface="+mn-lt"/>
              <a:ea typeface="+mn-ea"/>
              <a:cs typeface="+mn-cs"/>
            </a:rPr>
            <a:t>、国県補助金等、地方債以外の財源確保に努め、公債費負担の適正化を図る。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81026</xdr:rowOff>
    </xdr:to>
    <xdr:cxnSp macro="">
      <xdr:nvCxnSpPr>
        <xdr:cNvPr id="376" name="直線コネクタ 375"/>
        <xdr:cNvCxnSpPr/>
      </xdr:nvCxnSpPr>
      <xdr:spPr>
        <a:xfrm flipV="1">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167894</xdr:rowOff>
    </xdr:to>
    <xdr:cxnSp macro="">
      <xdr:nvCxnSpPr>
        <xdr:cNvPr id="379" name="直線コネクタ 378"/>
        <xdr:cNvCxnSpPr/>
      </xdr:nvCxnSpPr>
      <xdr:spPr>
        <a:xfrm flipV="1">
          <a:off x="15290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92964</xdr:rowOff>
    </xdr:to>
    <xdr:cxnSp macro="">
      <xdr:nvCxnSpPr>
        <xdr:cNvPr id="382" name="直線コネクタ 381"/>
        <xdr:cNvCxnSpPr/>
      </xdr:nvCxnSpPr>
      <xdr:spPr>
        <a:xfrm flipV="1">
          <a:off x="14401800" y="71973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160528</xdr:rowOff>
    </xdr:to>
    <xdr:cxnSp macro="">
      <xdr:nvCxnSpPr>
        <xdr:cNvPr id="385" name="直線コネクタ 384"/>
        <xdr:cNvCxnSpPr/>
      </xdr:nvCxnSpPr>
      <xdr:spPr>
        <a:xfrm flipV="1">
          <a:off x="13512800" y="72938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5" name="楕円 394"/>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6"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7" name="楕円 396"/>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8" name="テキスト ボックス 39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9" name="楕円 398"/>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0" name="テキスト ボックス 399"/>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1" name="楕円 400"/>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2" name="テキスト ボックス 401"/>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3" name="楕円 402"/>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4" name="テキスト ボックス 403"/>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市債管理基金残高の増加や、「再生可能エネルギー基金」、「豊かな森を育む基金」、「まち・ひと・しごと創生推進基金」の新設等により充当可能基金が約</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百万円増加したことが主要因となり分子全体が約</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百万円減少したため</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平均を下回っているものの、通常事業における点検評価や見直し等により財政の健全化を図るとともに、普通建設事業における国県補助金等、地方債以外の財源確保に努めることにより、将来負担の適正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140885</xdr:rowOff>
    </xdr:from>
    <xdr:to>
      <xdr:col>81</xdr:col>
      <xdr:colOff>44450</xdr:colOff>
      <xdr:row>14</xdr:row>
      <xdr:rowOff>162602</xdr:rowOff>
    </xdr:to>
    <xdr:cxnSp macro="">
      <xdr:nvCxnSpPr>
        <xdr:cNvPr id="438" name="直線コネクタ 437"/>
        <xdr:cNvCxnSpPr/>
      </xdr:nvCxnSpPr>
      <xdr:spPr>
        <a:xfrm flipV="1">
          <a:off x="16179800" y="254118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116755</xdr:rowOff>
    </xdr:from>
    <xdr:to>
      <xdr:col>77</xdr:col>
      <xdr:colOff>44450</xdr:colOff>
      <xdr:row>14</xdr:row>
      <xdr:rowOff>162602</xdr:rowOff>
    </xdr:to>
    <xdr:cxnSp macro="">
      <xdr:nvCxnSpPr>
        <xdr:cNvPr id="441" name="直線コネクタ 440"/>
        <xdr:cNvCxnSpPr/>
      </xdr:nvCxnSpPr>
      <xdr:spPr>
        <a:xfrm>
          <a:off x="15290800" y="251705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116755</xdr:rowOff>
    </xdr:from>
    <xdr:to>
      <xdr:col>72</xdr:col>
      <xdr:colOff>203200</xdr:colOff>
      <xdr:row>15</xdr:row>
      <xdr:rowOff>12065</xdr:rowOff>
    </xdr:to>
    <xdr:cxnSp macro="">
      <xdr:nvCxnSpPr>
        <xdr:cNvPr id="444" name="直線コネクタ 443"/>
        <xdr:cNvCxnSpPr/>
      </xdr:nvCxnSpPr>
      <xdr:spPr>
        <a:xfrm flipV="1">
          <a:off x="14401800" y="2517055"/>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144103</xdr:rowOff>
    </xdr:from>
    <xdr:to>
      <xdr:col>68</xdr:col>
      <xdr:colOff>152400</xdr:colOff>
      <xdr:row>15</xdr:row>
      <xdr:rowOff>12065</xdr:rowOff>
    </xdr:to>
    <xdr:cxnSp macro="">
      <xdr:nvCxnSpPr>
        <xdr:cNvPr id="447" name="直線コネクタ 446"/>
        <xdr:cNvCxnSpPr/>
      </xdr:nvCxnSpPr>
      <xdr:spPr>
        <a:xfrm>
          <a:off x="13512800" y="254440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57" name="楕円 456"/>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58" name="将来負担の状況該当値テキスト"/>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111802</xdr:rowOff>
    </xdr:from>
    <xdr:to>
      <xdr:col>77</xdr:col>
      <xdr:colOff>95250</xdr:colOff>
      <xdr:row>15</xdr:row>
      <xdr:rowOff>41952</xdr:rowOff>
    </xdr:to>
    <xdr:sp macro="" textlink="">
      <xdr:nvSpPr>
        <xdr:cNvPr id="459" name="楕円 458"/>
        <xdr:cNvSpPr/>
      </xdr:nvSpPr>
      <xdr:spPr>
        <a:xfrm>
          <a:off x="16129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52129</xdr:rowOff>
    </xdr:from>
    <xdr:ext cx="736600" cy="259045"/>
    <xdr:sp macro="" textlink="">
      <xdr:nvSpPr>
        <xdr:cNvPr id="460" name="テキスト ボックス 459"/>
        <xdr:cNvSpPr txBox="1"/>
      </xdr:nvSpPr>
      <xdr:spPr>
        <a:xfrm>
          <a:off x="15798800" y="228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65955</xdr:rowOff>
    </xdr:from>
    <xdr:to>
      <xdr:col>73</xdr:col>
      <xdr:colOff>44450</xdr:colOff>
      <xdr:row>14</xdr:row>
      <xdr:rowOff>167555</xdr:rowOff>
    </xdr:to>
    <xdr:sp macro="" textlink="">
      <xdr:nvSpPr>
        <xdr:cNvPr id="461" name="楕円 460"/>
        <xdr:cNvSpPr/>
      </xdr:nvSpPr>
      <xdr:spPr>
        <a:xfrm>
          <a:off x="15240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6282</xdr:rowOff>
    </xdr:from>
    <xdr:ext cx="762000" cy="259045"/>
    <xdr:sp macro="" textlink="">
      <xdr:nvSpPr>
        <xdr:cNvPr id="462" name="テキスト ボックス 461"/>
        <xdr:cNvSpPr txBox="1"/>
      </xdr:nvSpPr>
      <xdr:spPr>
        <a:xfrm>
          <a:off x="14909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3" name="楕円 462"/>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73042</xdr:rowOff>
    </xdr:from>
    <xdr:ext cx="762000" cy="259045"/>
    <xdr:sp macro="" textlink="">
      <xdr:nvSpPr>
        <xdr:cNvPr id="464" name="テキスト ボックス 463"/>
        <xdr:cNvSpPr txBox="1"/>
      </xdr:nvSpPr>
      <xdr:spPr>
        <a:xfrm>
          <a:off x="14020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93303</xdr:rowOff>
    </xdr:from>
    <xdr:to>
      <xdr:col>64</xdr:col>
      <xdr:colOff>152400</xdr:colOff>
      <xdr:row>15</xdr:row>
      <xdr:rowOff>23453</xdr:rowOff>
    </xdr:to>
    <xdr:sp macro="" textlink="">
      <xdr:nvSpPr>
        <xdr:cNvPr id="465" name="楕円 464"/>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33630</xdr:rowOff>
    </xdr:from>
    <xdr:ext cx="762000" cy="259045"/>
    <xdr:sp macro="" textlink="">
      <xdr:nvSpPr>
        <xdr:cNvPr id="466" name="テキスト ボックス 465"/>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mn-lt"/>
              <a:ea typeface="+mn-ea"/>
              <a:cs typeface="+mn-cs"/>
            </a:rPr>
            <a:t>分子である</a:t>
          </a:r>
          <a:r>
            <a:rPr kumimoji="1" lang="ja-JP" altLang="en-US" sz="1050">
              <a:solidFill>
                <a:schemeClr val="dk1"/>
              </a:solidFill>
              <a:effectLst/>
              <a:latin typeface="+mn-lt"/>
              <a:ea typeface="+mn-ea"/>
              <a:cs typeface="+mn-cs"/>
            </a:rPr>
            <a:t>人件費について、</a:t>
          </a:r>
          <a:r>
            <a:rPr kumimoji="1" lang="ja-JP" altLang="ja-JP" sz="1050">
              <a:solidFill>
                <a:schemeClr val="dk1"/>
              </a:solidFill>
              <a:effectLst/>
              <a:latin typeface="+mn-lt"/>
              <a:ea typeface="+mn-ea"/>
              <a:cs typeface="+mn-cs"/>
            </a:rPr>
            <a:t>会計年度任用職員への移行に伴うパートタイム報酬及び手当の増（前年比＋</a:t>
          </a:r>
          <a:r>
            <a:rPr kumimoji="1" lang="en-US" altLang="ja-JP" sz="1050">
              <a:solidFill>
                <a:schemeClr val="dk1"/>
              </a:solidFill>
              <a:effectLst/>
              <a:latin typeface="+mn-lt"/>
              <a:ea typeface="+mn-ea"/>
              <a:cs typeface="+mn-cs"/>
            </a:rPr>
            <a:t>571</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皆増</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）、フルタイム給料及び手当の増（前年比＋</a:t>
          </a:r>
          <a:r>
            <a:rPr kumimoji="1" lang="en-US" altLang="ja-JP" sz="1050">
              <a:solidFill>
                <a:schemeClr val="dk1"/>
              </a:solidFill>
              <a:effectLst/>
              <a:latin typeface="+mn-lt"/>
              <a:ea typeface="+mn-ea"/>
              <a:cs typeface="+mn-cs"/>
            </a:rPr>
            <a:t>225</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皆増</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）等を主因とし</a:t>
          </a:r>
          <a:r>
            <a:rPr kumimoji="1" lang="ja-JP" altLang="en-US" sz="1050">
              <a:solidFill>
                <a:schemeClr val="dk1"/>
              </a:solidFill>
              <a:effectLst/>
              <a:latin typeface="+mn-lt"/>
              <a:ea typeface="+mn-ea"/>
              <a:cs typeface="+mn-cs"/>
            </a:rPr>
            <a:t>、全体で</a:t>
          </a:r>
          <a:r>
            <a:rPr kumimoji="1" lang="ja-JP" altLang="ja-JP" sz="1050">
              <a:solidFill>
                <a:schemeClr val="dk1"/>
              </a:solidFill>
              <a:effectLst/>
              <a:latin typeface="+mn-lt"/>
              <a:ea typeface="+mn-ea"/>
              <a:cs typeface="+mn-cs"/>
            </a:rPr>
            <a:t>前年比</a:t>
          </a:r>
          <a:r>
            <a:rPr kumimoji="1" lang="en-US" altLang="ja-JP" sz="1050">
              <a:solidFill>
                <a:schemeClr val="dk1"/>
              </a:solidFill>
              <a:effectLst/>
              <a:latin typeface="+mn-lt"/>
              <a:ea typeface="+mn-ea"/>
              <a:cs typeface="+mn-cs"/>
            </a:rPr>
            <a:t>306</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6.0</a:t>
          </a:r>
          <a:r>
            <a:rPr kumimoji="1" lang="ja-JP" altLang="en-US" sz="1050">
              <a:solidFill>
                <a:schemeClr val="dk1"/>
              </a:solidFill>
              <a:effectLst/>
              <a:latin typeface="+mn-lt"/>
              <a:ea typeface="+mn-ea"/>
              <a:cs typeface="+mn-cs"/>
            </a:rPr>
            <a:t>ポイント）の増となった一方、分母の増加率が前年比</a:t>
          </a:r>
          <a:r>
            <a:rPr kumimoji="1" lang="en-US" altLang="ja-JP" sz="1050">
              <a:solidFill>
                <a:schemeClr val="dk1"/>
              </a:solidFill>
              <a:effectLst/>
              <a:latin typeface="+mn-lt"/>
              <a:ea typeface="+mn-ea"/>
              <a:cs typeface="+mn-cs"/>
            </a:rPr>
            <a:t>824</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4.9</a:t>
          </a:r>
          <a:r>
            <a:rPr kumimoji="1" lang="ja-JP" altLang="en-US" sz="1050">
              <a:solidFill>
                <a:schemeClr val="dk1"/>
              </a:solidFill>
              <a:effectLst/>
              <a:latin typeface="+mn-lt"/>
              <a:ea typeface="+mn-ea"/>
              <a:cs typeface="+mn-cs"/>
            </a:rPr>
            <a:t>ポイント）の増に留まったことで、人件費の比率は前年比で</a:t>
          </a:r>
          <a:r>
            <a:rPr kumimoji="1" lang="en-US" altLang="ja-JP" sz="1050">
              <a:solidFill>
                <a:schemeClr val="dk1"/>
              </a:solidFill>
              <a:effectLst/>
              <a:latin typeface="+mn-lt"/>
              <a:ea typeface="+mn-ea"/>
              <a:cs typeface="+mn-cs"/>
            </a:rPr>
            <a:t>2.5</a:t>
          </a:r>
          <a:r>
            <a:rPr kumimoji="1" lang="ja-JP" altLang="en-US" sz="1050">
              <a:solidFill>
                <a:schemeClr val="dk1"/>
              </a:solidFill>
              <a:effectLst/>
              <a:latin typeface="+mn-lt"/>
              <a:ea typeface="+mn-ea"/>
              <a:cs typeface="+mn-cs"/>
            </a:rPr>
            <a:t>ポイント増加した。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引き続き、事業量の見直しや業務委託を進め、人件費の削減に努める。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24130</xdr:rowOff>
    </xdr:to>
    <xdr:cxnSp macro="">
      <xdr:nvCxnSpPr>
        <xdr:cNvPr id="64" name="直線コネクタ 63"/>
        <xdr:cNvCxnSpPr/>
      </xdr:nvCxnSpPr>
      <xdr:spPr>
        <a:xfrm>
          <a:off x="3987800" y="6230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58420</xdr:rowOff>
    </xdr:to>
    <xdr:cxnSp macro="">
      <xdr:nvCxnSpPr>
        <xdr:cNvPr id="67" name="直線コネクタ 66"/>
        <xdr:cNvCxnSpPr/>
      </xdr:nvCxnSpPr>
      <xdr:spPr>
        <a:xfrm>
          <a:off x="3098800" y="6148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147574</xdr:rowOff>
    </xdr:to>
    <xdr:cxnSp macro="">
      <xdr:nvCxnSpPr>
        <xdr:cNvPr id="70" name="直線コネクタ 69"/>
        <xdr:cNvCxnSpPr/>
      </xdr:nvCxnSpPr>
      <xdr:spPr>
        <a:xfrm>
          <a:off x="2209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83566</xdr:rowOff>
    </xdr:to>
    <xdr:cxnSp macro="">
      <xdr:nvCxnSpPr>
        <xdr:cNvPr id="73" name="直線コネクタ 72"/>
        <xdr:cNvCxnSpPr/>
      </xdr:nvCxnSpPr>
      <xdr:spPr>
        <a:xfrm>
          <a:off x="1320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6" name="テキスト ボックス 85"/>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11701</xdr:rowOff>
    </xdr:from>
    <xdr:ext cx="762000" cy="259045"/>
    <xdr:sp macro="" textlink="">
      <xdr:nvSpPr>
        <xdr:cNvPr id="88" name="テキスト ボックス 87"/>
        <xdr:cNvSpPr txBox="1"/>
      </xdr:nvSpPr>
      <xdr:spPr>
        <a:xfrm>
          <a:off x="2717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119143</xdr:rowOff>
    </xdr:from>
    <xdr:ext cx="762000" cy="259045"/>
    <xdr:sp macro="" textlink="">
      <xdr:nvSpPr>
        <xdr:cNvPr id="92" name="テキスト ボックス 91"/>
        <xdr:cNvSpPr txBox="1"/>
      </xdr:nvSpPr>
      <xdr:spPr>
        <a:xfrm>
          <a:off x="939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分子である</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について、</a:t>
          </a:r>
          <a:r>
            <a:rPr kumimoji="1" lang="ja-JP" altLang="en-US" sz="1000">
              <a:solidFill>
                <a:schemeClr val="dk1"/>
              </a:solidFill>
              <a:effectLst/>
              <a:latin typeface="+mn-lt"/>
              <a:ea typeface="+mn-ea"/>
              <a:cs typeface="+mn-cs"/>
            </a:rPr>
            <a:t>指定管理施設の増加に係る保育所指定管理料の増（前年比＋</a:t>
          </a:r>
          <a:r>
            <a:rPr kumimoji="1" lang="en-US" altLang="ja-JP" sz="1000">
              <a:solidFill>
                <a:schemeClr val="dk1"/>
              </a:solidFill>
              <a:effectLst/>
              <a:latin typeface="+mn-lt"/>
              <a:ea typeface="+mn-ea"/>
              <a:cs typeface="+mn-cs"/>
            </a:rPr>
            <a:t>57</a:t>
          </a:r>
          <a:r>
            <a:rPr kumimoji="1" lang="ja-JP" altLang="en-US" sz="1000">
              <a:solidFill>
                <a:schemeClr val="dk1"/>
              </a:solidFill>
              <a:effectLst/>
              <a:latin typeface="+mn-lt"/>
              <a:ea typeface="+mn-ea"/>
              <a:cs typeface="+mn-cs"/>
            </a:rPr>
            <a:t>百万円）及び庁内ネットワークシステム更新に係る賃借料の増（前年比＋</a:t>
          </a:r>
          <a:r>
            <a:rPr kumimoji="1" lang="en-US" altLang="ja-JP" sz="1000">
              <a:solidFill>
                <a:schemeClr val="dk1"/>
              </a:solidFill>
              <a:effectLst/>
              <a:latin typeface="+mn-lt"/>
              <a:ea typeface="+mn-ea"/>
              <a:cs typeface="+mn-cs"/>
            </a:rPr>
            <a:t>114</a:t>
          </a:r>
          <a:r>
            <a:rPr kumimoji="1" lang="ja-JP" altLang="en-US" sz="1000">
              <a:solidFill>
                <a:schemeClr val="dk1"/>
              </a:solidFill>
              <a:effectLst/>
              <a:latin typeface="+mn-lt"/>
              <a:ea typeface="+mn-ea"/>
              <a:cs typeface="+mn-cs"/>
            </a:rPr>
            <a:t>百万円）を主因とし、前年比</a:t>
          </a:r>
          <a:r>
            <a:rPr kumimoji="1" lang="en-US" altLang="ja-JP" sz="1000">
              <a:solidFill>
                <a:schemeClr val="dk1"/>
              </a:solidFill>
              <a:effectLst/>
              <a:latin typeface="+mn-lt"/>
              <a:ea typeface="+mn-ea"/>
              <a:cs typeface="+mn-cs"/>
            </a:rPr>
            <a:t>337</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9.6</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の増となった一方、分母の増加率が前年比</a:t>
          </a:r>
          <a:r>
            <a:rPr kumimoji="1" lang="en-US" altLang="ja-JP" sz="1000">
              <a:solidFill>
                <a:schemeClr val="dk1"/>
              </a:solidFill>
              <a:effectLst/>
              <a:latin typeface="+mn-lt"/>
              <a:ea typeface="+mn-ea"/>
              <a:cs typeface="+mn-cs"/>
            </a:rPr>
            <a:t>824</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ポイント）の増に留まったことで、</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は前年比</a:t>
          </a:r>
          <a:r>
            <a:rPr kumimoji="1" lang="ja-JP" altLang="en-US"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民間委託やシステム関連経費等、業務の効率化に伴い増加しているものもあることから、全体のバランスを勘案しながら比率改善に努める必要がある。</a:t>
          </a:r>
        </a:p>
        <a:p>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92710</xdr:rowOff>
    </xdr:to>
    <xdr:cxnSp macro="">
      <xdr:nvCxnSpPr>
        <xdr:cNvPr id="125" name="直線コネクタ 124"/>
        <xdr:cNvCxnSpPr/>
      </xdr:nvCxnSpPr>
      <xdr:spPr>
        <a:xfrm>
          <a:off x="15671800" y="3243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157480</xdr:rowOff>
    </xdr:to>
    <xdr:cxnSp macro="">
      <xdr:nvCxnSpPr>
        <xdr:cNvPr id="128" name="直線コネクタ 127"/>
        <xdr:cNvCxnSpPr/>
      </xdr:nvCxnSpPr>
      <xdr:spPr>
        <a:xfrm>
          <a:off x="14782800" y="3175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88900</xdr:rowOff>
    </xdr:to>
    <xdr:cxnSp macro="">
      <xdr:nvCxnSpPr>
        <xdr:cNvPr id="131" name="直線コネクタ 130"/>
        <xdr:cNvCxnSpPr/>
      </xdr:nvCxnSpPr>
      <xdr:spPr>
        <a:xfrm>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50800</xdr:rowOff>
    </xdr:to>
    <xdr:cxnSp macro="">
      <xdr:nvCxnSpPr>
        <xdr:cNvPr id="134" name="直線コネクタ 133"/>
        <xdr:cNvCxnSpPr/>
      </xdr:nvCxnSpPr>
      <xdr:spPr>
        <a:xfrm>
          <a:off x="13004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4" name="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6" name="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分子である扶助費について、生活保護費の減（前年比△</a:t>
          </a:r>
          <a:r>
            <a:rPr kumimoji="1" lang="en-US" altLang="ja-JP" sz="1100">
              <a:latin typeface="+mn-ea"/>
              <a:ea typeface="+mn-ea"/>
            </a:rPr>
            <a:t>72</a:t>
          </a:r>
          <a:r>
            <a:rPr kumimoji="1" lang="ja-JP" altLang="en-US" sz="1100">
              <a:latin typeface="+mn-ea"/>
              <a:ea typeface="+mn-ea"/>
            </a:rPr>
            <a:t>百円）及び医療給付費の減（前年比△</a:t>
          </a:r>
          <a:r>
            <a:rPr kumimoji="1" lang="en-US" altLang="ja-JP" sz="1100">
              <a:latin typeface="+mn-ea"/>
              <a:ea typeface="+mn-ea"/>
            </a:rPr>
            <a:t>61</a:t>
          </a:r>
          <a:r>
            <a:rPr kumimoji="1" lang="ja-JP" altLang="en-US" sz="1100">
              <a:latin typeface="+mn-ea"/>
              <a:ea typeface="+mn-ea"/>
            </a:rPr>
            <a:t>百万円）等を主因とし、全体で前年比</a:t>
          </a:r>
          <a:r>
            <a:rPr kumimoji="1" lang="en-US" altLang="ja-JP" sz="1100">
              <a:latin typeface="+mn-ea"/>
              <a:ea typeface="+mn-ea"/>
            </a:rPr>
            <a:t>2.5</a:t>
          </a:r>
          <a:r>
            <a:rPr kumimoji="1" lang="ja-JP" altLang="en-US" sz="1100">
              <a:latin typeface="+mn-ea"/>
              <a:ea typeface="+mn-ea"/>
            </a:rPr>
            <a:t>ポイント減少したことで、</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は前年比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国の政策等による影響が大きいものの、</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実施にあたっては、内容の精査等により</a:t>
          </a:r>
          <a:r>
            <a:rPr kumimoji="1" lang="ja-JP" altLang="ja-JP" sz="1100">
              <a:solidFill>
                <a:schemeClr val="dk1"/>
              </a:solidFill>
              <a:effectLst/>
              <a:latin typeface="+mn-lt"/>
              <a:ea typeface="+mn-ea"/>
              <a:cs typeface="+mn-cs"/>
            </a:rPr>
            <a:t>適正な給付に努め、義務的経費の削減に努める。</a:t>
          </a:r>
          <a:endParaRPr kumimoji="1" lang="ja-JP" altLang="en-US"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67128</xdr:rowOff>
    </xdr:from>
    <xdr:to>
      <xdr:col>24</xdr:col>
      <xdr:colOff>25400</xdr:colOff>
      <xdr:row>54</xdr:row>
      <xdr:rowOff>18143</xdr:rowOff>
    </xdr:to>
    <xdr:cxnSp macro="">
      <xdr:nvCxnSpPr>
        <xdr:cNvPr id="188" name="直線コネクタ 187"/>
        <xdr:cNvCxnSpPr/>
      </xdr:nvCxnSpPr>
      <xdr:spPr>
        <a:xfrm flipV="1">
          <a:off x="3987800" y="89825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18143</xdr:rowOff>
    </xdr:to>
    <xdr:cxnSp macro="">
      <xdr:nvCxnSpPr>
        <xdr:cNvPr id="191" name="直線コネクタ 190"/>
        <xdr:cNvCxnSpPr/>
      </xdr:nvCxnSpPr>
      <xdr:spPr>
        <a:xfrm>
          <a:off x="3098800" y="9156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69850</xdr:rowOff>
    </xdr:to>
    <xdr:cxnSp macro="">
      <xdr:nvCxnSpPr>
        <xdr:cNvPr id="194" name="直線コネクタ 193"/>
        <xdr:cNvCxnSpPr/>
      </xdr:nvCxnSpPr>
      <xdr:spPr>
        <a:xfrm>
          <a:off x="2209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4535</xdr:rowOff>
    </xdr:to>
    <xdr:cxnSp macro="">
      <xdr:nvCxnSpPr>
        <xdr:cNvPr id="197" name="直線コネクタ 196"/>
        <xdr:cNvCxnSpPr/>
      </xdr:nvCxnSpPr>
      <xdr:spPr>
        <a:xfrm flipV="1">
          <a:off x="1320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16328</xdr:rowOff>
    </xdr:from>
    <xdr:to>
      <xdr:col>24</xdr:col>
      <xdr:colOff>76200</xdr:colOff>
      <xdr:row>52</xdr:row>
      <xdr:rowOff>117928</xdr:rowOff>
    </xdr:to>
    <xdr:sp macro="" textlink="">
      <xdr:nvSpPr>
        <xdr:cNvPr id="207" name="楕円 206"/>
        <xdr:cNvSpPr/>
      </xdr:nvSpPr>
      <xdr:spPr>
        <a:xfrm>
          <a:off x="47752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96355</xdr:rowOff>
    </xdr:from>
    <xdr:ext cx="762000" cy="259045"/>
    <xdr:sp macro="" textlink="">
      <xdr:nvSpPr>
        <xdr:cNvPr id="208" name="扶助費該当値テキスト"/>
        <xdr:cNvSpPr txBox="1"/>
      </xdr:nvSpPr>
      <xdr:spPr>
        <a:xfrm>
          <a:off x="4914900" y="88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9" name="楕円 208"/>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0" name="テキスト ボックス 209"/>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5" name="楕円 214"/>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6" name="テキスト ボックス 215"/>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mn-lt"/>
              <a:ea typeface="+mn-ea"/>
              <a:cs typeface="+mn-cs"/>
            </a:rPr>
            <a:t>各特別会計の繰出金については、減少傾向にあるものの、魚市場事業や浄化槽事業については、今後企業債の償還が増となる見込みであり、増加が予想される。また、国民健康保険事業や介護保険事業についても高齢化比率の上昇とともに増加も見込まれるところである。</a:t>
          </a:r>
          <a:endParaRPr lang="ja-JP" altLang="ja-JP" sz="1200">
            <a:effectLst/>
          </a:endParaRPr>
        </a:p>
        <a:p>
          <a:r>
            <a:rPr kumimoji="1" lang="ja-JP" altLang="ja-JP" sz="1050">
              <a:solidFill>
                <a:schemeClr val="dk1"/>
              </a:solidFill>
              <a:effectLst/>
              <a:latin typeface="+mn-lt"/>
              <a:ea typeface="+mn-ea"/>
              <a:cs typeface="+mn-cs"/>
            </a:rPr>
            <a:t>　前年比</a:t>
          </a:r>
          <a:r>
            <a:rPr kumimoji="1" lang="ja-JP" altLang="en-US" sz="1050">
              <a:solidFill>
                <a:schemeClr val="dk1"/>
              </a:solidFill>
              <a:effectLst/>
              <a:latin typeface="+mn-lt"/>
              <a:ea typeface="+mn-ea"/>
              <a:cs typeface="+mn-cs"/>
            </a:rPr>
            <a:t>で</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の減</a:t>
          </a:r>
          <a:r>
            <a:rPr kumimoji="1" lang="ja-JP" altLang="ja-JP" sz="1050">
              <a:solidFill>
                <a:schemeClr val="dk1"/>
              </a:solidFill>
              <a:effectLst/>
              <a:latin typeface="+mn-lt"/>
              <a:ea typeface="+mn-ea"/>
              <a:cs typeface="+mn-cs"/>
            </a:rPr>
            <a:t>となったが、類似団体平均を</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回っている状況であることから、受益者負担の適正化をはじめとした財政運営の健全化を進め、普通会計の負担適正化を図る。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155575</xdr:rowOff>
    </xdr:to>
    <xdr:cxnSp macro="">
      <xdr:nvCxnSpPr>
        <xdr:cNvPr id="253" name="直線コネクタ 252"/>
        <xdr:cNvCxnSpPr/>
      </xdr:nvCxnSpPr>
      <xdr:spPr>
        <a:xfrm flipV="1">
          <a:off x="15671800" y="98710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155575</xdr:rowOff>
    </xdr:to>
    <xdr:cxnSp macro="">
      <xdr:nvCxnSpPr>
        <xdr:cNvPr id="256" name="直線コネクタ 255"/>
        <xdr:cNvCxnSpPr/>
      </xdr:nvCxnSpPr>
      <xdr:spPr>
        <a:xfrm>
          <a:off x="14782800" y="9918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146050</xdr:rowOff>
    </xdr:to>
    <xdr:cxnSp macro="">
      <xdr:nvCxnSpPr>
        <xdr:cNvPr id="259" name="直線コネクタ 258"/>
        <xdr:cNvCxnSpPr/>
      </xdr:nvCxnSpPr>
      <xdr:spPr>
        <a:xfrm>
          <a:off x="13893800" y="9871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107950</xdr:rowOff>
    </xdr:to>
    <xdr:cxnSp macro="">
      <xdr:nvCxnSpPr>
        <xdr:cNvPr id="262" name="直線コネクタ 261"/>
        <xdr:cNvCxnSpPr/>
      </xdr:nvCxnSpPr>
      <xdr:spPr>
        <a:xfrm flipV="1">
          <a:off x="13004800" y="9871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2" name="楕円 271"/>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3"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4" name="楕円 273"/>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75" name="テキスト ボックス 274"/>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8" name="楕円 277"/>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79" name="テキスト ボックス 278"/>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1" name="テキスト ボックス 280"/>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分子である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下水道事業会計負担金</a:t>
          </a:r>
          <a:r>
            <a:rPr kumimoji="1" lang="ja-JP" altLang="ja-JP" sz="1100">
              <a:solidFill>
                <a:schemeClr val="dk1"/>
              </a:solidFill>
              <a:effectLst/>
              <a:latin typeface="+mn-lt"/>
              <a:ea typeface="+mn-ea"/>
              <a:cs typeface="+mn-cs"/>
            </a:rPr>
            <a:t>の増（前年比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百万円）を主因とし、前年比</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ポイント）の増となった一方、分母の増加率が前年比</a:t>
          </a:r>
          <a:r>
            <a:rPr kumimoji="1" lang="en-US" altLang="ja-JP" sz="1100">
              <a:solidFill>
                <a:schemeClr val="dk1"/>
              </a:solidFill>
              <a:effectLst/>
              <a:latin typeface="+mn-lt"/>
              <a:ea typeface="+mn-ea"/>
              <a:cs typeface="+mn-cs"/>
            </a:rPr>
            <a:t>824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ポイント）の増に留まったことで、補助費等の</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は前年比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今後も引き続き、負担金・補助金の等の見直しを進め、負担の適正化を図る。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30988</xdr:rowOff>
    </xdr:to>
    <xdr:cxnSp macro="">
      <xdr:nvCxnSpPr>
        <xdr:cNvPr id="311" name="直線コネクタ 310"/>
        <xdr:cNvCxnSpPr/>
      </xdr:nvCxnSpPr>
      <xdr:spPr>
        <a:xfrm>
          <a:off x="15671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85852</xdr:rowOff>
    </xdr:to>
    <xdr:cxnSp macro="">
      <xdr:nvCxnSpPr>
        <xdr:cNvPr id="314" name="直線コネクタ 313"/>
        <xdr:cNvCxnSpPr/>
      </xdr:nvCxnSpPr>
      <xdr:spPr>
        <a:xfrm flipV="1">
          <a:off x="14782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122428</xdr:rowOff>
    </xdr:to>
    <xdr:cxnSp macro="">
      <xdr:nvCxnSpPr>
        <xdr:cNvPr id="317" name="直線コネクタ 316"/>
        <xdr:cNvCxnSpPr/>
      </xdr:nvCxnSpPr>
      <xdr:spPr>
        <a:xfrm flipV="1">
          <a:off x="13893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122428</xdr:rowOff>
    </xdr:to>
    <xdr:cxnSp macro="">
      <xdr:nvCxnSpPr>
        <xdr:cNvPr id="320" name="直線コネクタ 319"/>
        <xdr:cNvCxnSpPr/>
      </xdr:nvCxnSpPr>
      <xdr:spPr>
        <a:xfrm>
          <a:off x="13004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5" name="テキスト ボックス 334"/>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分子である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過疎対策事業債（平成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年度借入分）の元金償還開始（前年比＋</a:t>
          </a:r>
          <a:r>
            <a:rPr kumimoji="1" lang="en-US" altLang="ja-JP" sz="1100">
              <a:solidFill>
                <a:schemeClr val="dk1"/>
              </a:solidFill>
              <a:effectLst/>
              <a:latin typeface="+mn-lt"/>
              <a:ea typeface="+mn-ea"/>
              <a:cs typeface="+mn-cs"/>
            </a:rPr>
            <a:t>166</a:t>
          </a:r>
          <a:r>
            <a:rPr kumimoji="1" lang="ja-JP" altLang="en-US" sz="1100">
              <a:solidFill>
                <a:schemeClr val="dk1"/>
              </a:solidFill>
              <a:effectLst/>
              <a:latin typeface="+mn-lt"/>
              <a:ea typeface="+mn-ea"/>
              <a:cs typeface="+mn-cs"/>
            </a:rPr>
            <a:t>百万円）等により、全体で前年比</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ポイントの増となったが</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も同様に</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前年度と同率となった。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普通建設事業については慎重に事業を選択するとともに、国県補助金等、地方債以外の財源確保に努め、公債費負担の適正化を図る。</a:t>
          </a: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30987</xdr:rowOff>
    </xdr:to>
    <xdr:cxnSp macro="">
      <xdr:nvCxnSpPr>
        <xdr:cNvPr id="369" name="直線コネクタ 368"/>
        <xdr:cNvCxnSpPr/>
      </xdr:nvCxnSpPr>
      <xdr:spPr>
        <a:xfrm>
          <a:off x="3987800" y="13404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40132</xdr:rowOff>
    </xdr:to>
    <xdr:cxnSp macro="">
      <xdr:nvCxnSpPr>
        <xdr:cNvPr id="372" name="直線コネクタ 371"/>
        <xdr:cNvCxnSpPr/>
      </xdr:nvCxnSpPr>
      <xdr:spPr>
        <a:xfrm flipV="1">
          <a:off x="3098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67563</xdr:rowOff>
    </xdr:to>
    <xdr:cxnSp macro="">
      <xdr:nvCxnSpPr>
        <xdr:cNvPr id="375" name="直線コネクタ 374"/>
        <xdr:cNvCxnSpPr/>
      </xdr:nvCxnSpPr>
      <xdr:spPr>
        <a:xfrm flipV="1">
          <a:off x="2209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145287</xdr:rowOff>
    </xdr:to>
    <xdr:cxnSp macro="">
      <xdr:nvCxnSpPr>
        <xdr:cNvPr id="378" name="直線コネクタ 377"/>
        <xdr:cNvCxnSpPr/>
      </xdr:nvCxnSpPr>
      <xdr:spPr>
        <a:xfrm flipV="1">
          <a:off x="1320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8" name="楕円 387"/>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9"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2" name="楕円 391"/>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3" name="テキスト ボックス 392"/>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4" name="楕円 393"/>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5" name="テキスト ボックス 394"/>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6" name="楕円 395"/>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7" name="テキスト ボックス 396"/>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mn-lt"/>
              <a:ea typeface="+mn-ea"/>
              <a:cs typeface="+mn-cs"/>
            </a:rPr>
            <a:t>分子と分母の増加率がほぼ同じ（分子＋</a:t>
          </a:r>
          <a:r>
            <a:rPr kumimoji="1" lang="en-US" altLang="ja-JP" sz="1050">
              <a:solidFill>
                <a:schemeClr val="dk1"/>
              </a:solidFill>
              <a:effectLst/>
              <a:latin typeface="+mn-lt"/>
              <a:ea typeface="+mn-ea"/>
              <a:cs typeface="+mn-cs"/>
            </a:rPr>
            <a:t>5.0</a:t>
          </a:r>
          <a:r>
            <a:rPr kumimoji="1" lang="ja-JP" altLang="en-US" sz="1050">
              <a:solidFill>
                <a:schemeClr val="dk1"/>
              </a:solidFill>
              <a:effectLst/>
              <a:latin typeface="+mn-lt"/>
              <a:ea typeface="+mn-ea"/>
              <a:cs typeface="+mn-cs"/>
            </a:rPr>
            <a:t>ポイント、分母＋</a:t>
          </a:r>
          <a:r>
            <a:rPr kumimoji="1" lang="en-US" altLang="ja-JP" sz="1050">
              <a:solidFill>
                <a:schemeClr val="dk1"/>
              </a:solidFill>
              <a:effectLst/>
              <a:latin typeface="+mn-lt"/>
              <a:ea typeface="+mn-ea"/>
              <a:cs typeface="+mn-cs"/>
            </a:rPr>
            <a:t>4.9</a:t>
          </a:r>
          <a:r>
            <a:rPr kumimoji="1" lang="ja-JP" altLang="en-US" sz="1050">
              <a:solidFill>
                <a:schemeClr val="dk1"/>
              </a:solidFill>
              <a:effectLst/>
              <a:latin typeface="+mn-lt"/>
              <a:ea typeface="+mn-ea"/>
              <a:cs typeface="+mn-cs"/>
            </a:rPr>
            <a:t>ポイント）であったことから、前年度と同率となり、</a:t>
          </a:r>
          <a:r>
            <a:rPr kumimoji="1" lang="ja-JP" altLang="ja-JP" sz="1050">
              <a:solidFill>
                <a:schemeClr val="dk1"/>
              </a:solidFill>
              <a:effectLst/>
              <a:latin typeface="+mn-lt"/>
              <a:ea typeface="+mn-ea"/>
              <a:cs typeface="+mn-cs"/>
            </a:rPr>
            <a:t>類似団体平均</a:t>
          </a:r>
          <a:r>
            <a:rPr kumimoji="1" lang="ja-JP" altLang="en-US" sz="1050">
              <a:solidFill>
                <a:schemeClr val="dk1"/>
              </a:solidFill>
              <a:effectLst/>
              <a:latin typeface="+mn-lt"/>
              <a:ea typeface="+mn-ea"/>
              <a:cs typeface="+mn-cs"/>
            </a:rPr>
            <a:t>より</a:t>
          </a:r>
          <a:r>
            <a:rPr kumimoji="1" lang="ja-JP" altLang="ja-JP" sz="1050">
              <a:solidFill>
                <a:schemeClr val="dk1"/>
              </a:solidFill>
              <a:effectLst/>
              <a:latin typeface="+mn-lt"/>
              <a:ea typeface="+mn-ea"/>
              <a:cs typeface="+mn-cs"/>
            </a:rPr>
            <a:t>で</a:t>
          </a:r>
          <a:r>
            <a:rPr kumimoji="1" lang="ja-JP" altLang="en-US" sz="1050">
              <a:solidFill>
                <a:schemeClr val="dk1"/>
              </a:solidFill>
              <a:effectLst/>
              <a:latin typeface="+mn-lt"/>
              <a:ea typeface="+mn-ea"/>
              <a:cs typeface="+mn-cs"/>
            </a:rPr>
            <a:t>低い比率で推移している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分母となる</a:t>
          </a:r>
          <a:r>
            <a:rPr kumimoji="1" lang="ja-JP" altLang="ja-JP" sz="1050">
              <a:solidFill>
                <a:schemeClr val="dk1"/>
              </a:solidFill>
              <a:effectLst/>
              <a:latin typeface="+mn-lt"/>
              <a:ea typeface="+mn-ea"/>
              <a:cs typeface="+mn-cs"/>
            </a:rPr>
            <a:t>普通交付税</a:t>
          </a:r>
          <a:r>
            <a:rPr kumimoji="1" lang="ja-JP" altLang="en-US" sz="1050">
              <a:solidFill>
                <a:schemeClr val="dk1"/>
              </a:solidFill>
              <a:effectLst/>
              <a:latin typeface="+mn-lt"/>
              <a:ea typeface="+mn-ea"/>
              <a:cs typeface="+mn-cs"/>
            </a:rPr>
            <a:t>や市税</a:t>
          </a:r>
          <a:r>
            <a:rPr kumimoji="1" lang="ja-JP" altLang="ja-JP" sz="1050">
              <a:solidFill>
                <a:schemeClr val="dk1"/>
              </a:solidFill>
              <a:effectLst/>
              <a:latin typeface="+mn-lt"/>
              <a:ea typeface="+mn-ea"/>
              <a:cs typeface="+mn-cs"/>
            </a:rPr>
            <a:t>について</a:t>
          </a:r>
          <a:r>
            <a:rPr kumimoji="1" lang="ja-JP" altLang="en-US" sz="1050">
              <a:solidFill>
                <a:schemeClr val="dk1"/>
              </a:solidFill>
              <a:effectLst/>
              <a:latin typeface="+mn-lt"/>
              <a:ea typeface="+mn-ea"/>
              <a:cs typeface="+mn-cs"/>
            </a:rPr>
            <a:t>、中期的な見通しとして</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見込</a:t>
          </a:r>
          <a:r>
            <a:rPr kumimoji="1" lang="ja-JP" altLang="en-US" sz="1050">
              <a:solidFill>
                <a:schemeClr val="dk1"/>
              </a:solidFill>
              <a:effectLst/>
              <a:latin typeface="+mn-lt"/>
              <a:ea typeface="+mn-ea"/>
              <a:cs typeface="+mn-cs"/>
            </a:rPr>
            <a:t>んでいることから</a:t>
          </a:r>
          <a:r>
            <a:rPr kumimoji="1" lang="ja-JP" altLang="ja-JP" sz="1050">
              <a:solidFill>
                <a:schemeClr val="dk1"/>
              </a:solidFill>
              <a:effectLst/>
              <a:latin typeface="+mn-lt"/>
              <a:ea typeface="+mn-ea"/>
              <a:cs typeface="+mn-cs"/>
            </a:rPr>
            <a:t>、事務事業の見直しなどの行政改革を推進し経常経費の削減に努めるとともに、受益者負担の適正化等による自主財源の確保に努める。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74422</xdr:rowOff>
    </xdr:to>
    <xdr:cxnSp macro="">
      <xdr:nvCxnSpPr>
        <xdr:cNvPr id="428" name="直線コネクタ 427"/>
        <xdr:cNvCxnSpPr/>
      </xdr:nvCxnSpPr>
      <xdr:spPr>
        <a:xfrm>
          <a:off x="15671800" y="1327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74422</xdr:rowOff>
    </xdr:to>
    <xdr:cxnSp macro="">
      <xdr:nvCxnSpPr>
        <xdr:cNvPr id="431" name="直線コネクタ 430"/>
        <xdr:cNvCxnSpPr/>
      </xdr:nvCxnSpPr>
      <xdr:spPr>
        <a:xfrm>
          <a:off x="14782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77</xdr:row>
      <xdr:rowOff>10413</xdr:rowOff>
    </xdr:to>
    <xdr:cxnSp macro="">
      <xdr:nvCxnSpPr>
        <xdr:cNvPr id="434" name="直線コネクタ 433"/>
        <xdr:cNvCxnSpPr/>
      </xdr:nvCxnSpPr>
      <xdr:spPr>
        <a:xfrm>
          <a:off x="13893800" y="131389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108713</xdr:rowOff>
    </xdr:to>
    <xdr:cxnSp macro="">
      <xdr:nvCxnSpPr>
        <xdr:cNvPr id="437" name="直線コネクタ 436"/>
        <xdr:cNvCxnSpPr/>
      </xdr:nvCxnSpPr>
      <xdr:spPr>
        <a:xfrm>
          <a:off x="13004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7" name="楕円 446"/>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8"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9" name="楕円 448"/>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0" name="テキスト ボックス 449"/>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1" name="楕円 450"/>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2" name="テキスト ボックス 451"/>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3" name="楕円 452"/>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4" name="テキスト ボックス 453"/>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5" name="楕円 454"/>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6" name="テキスト ボックス 455"/>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13952</xdr:rowOff>
    </xdr:from>
    <xdr:to>
      <xdr:col>29</xdr:col>
      <xdr:colOff>127000</xdr:colOff>
      <xdr:row>12</xdr:row>
      <xdr:rowOff>168485</xdr:rowOff>
    </xdr:to>
    <xdr:cxnSp macro="">
      <xdr:nvCxnSpPr>
        <xdr:cNvPr id="52" name="直線コネクタ 51"/>
        <xdr:cNvCxnSpPr/>
      </xdr:nvCxnSpPr>
      <xdr:spPr bwMode="auto">
        <a:xfrm flipV="1">
          <a:off x="5003800" y="1947527"/>
          <a:ext cx="647700" cy="32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168485</xdr:rowOff>
    </xdr:from>
    <xdr:to>
      <xdr:col>26</xdr:col>
      <xdr:colOff>50800</xdr:colOff>
      <xdr:row>13</xdr:row>
      <xdr:rowOff>65860</xdr:rowOff>
    </xdr:to>
    <xdr:cxnSp macro="">
      <xdr:nvCxnSpPr>
        <xdr:cNvPr id="55" name="直線コネクタ 54"/>
        <xdr:cNvCxnSpPr/>
      </xdr:nvCxnSpPr>
      <xdr:spPr bwMode="auto">
        <a:xfrm flipV="1">
          <a:off x="4305300" y="2273510"/>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65860</xdr:rowOff>
    </xdr:from>
    <xdr:to>
      <xdr:col>22</xdr:col>
      <xdr:colOff>114300</xdr:colOff>
      <xdr:row>13</xdr:row>
      <xdr:rowOff>120675</xdr:rowOff>
    </xdr:to>
    <xdr:cxnSp macro="">
      <xdr:nvCxnSpPr>
        <xdr:cNvPr id="58" name="直線コネクタ 57"/>
        <xdr:cNvCxnSpPr/>
      </xdr:nvCxnSpPr>
      <xdr:spPr bwMode="auto">
        <a:xfrm flipV="1">
          <a:off x="3606800" y="2342335"/>
          <a:ext cx="698500" cy="5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120675</xdr:rowOff>
    </xdr:from>
    <xdr:to>
      <xdr:col>18</xdr:col>
      <xdr:colOff>177800</xdr:colOff>
      <xdr:row>13</xdr:row>
      <xdr:rowOff>123206</xdr:rowOff>
    </xdr:to>
    <xdr:cxnSp macro="">
      <xdr:nvCxnSpPr>
        <xdr:cNvPr id="61" name="直線コネクタ 60"/>
        <xdr:cNvCxnSpPr/>
      </xdr:nvCxnSpPr>
      <xdr:spPr bwMode="auto">
        <a:xfrm flipV="1">
          <a:off x="2908300" y="2397150"/>
          <a:ext cx="698500" cy="2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134602</xdr:rowOff>
    </xdr:from>
    <xdr:to>
      <xdr:col>29</xdr:col>
      <xdr:colOff>177800</xdr:colOff>
      <xdr:row>11</xdr:row>
      <xdr:rowOff>64752</xdr:rowOff>
    </xdr:to>
    <xdr:sp macro="" textlink="">
      <xdr:nvSpPr>
        <xdr:cNvPr id="71" name="楕円 70"/>
        <xdr:cNvSpPr/>
      </xdr:nvSpPr>
      <xdr:spPr bwMode="auto">
        <a:xfrm>
          <a:off x="5600700" y="189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81279</xdr:rowOff>
    </xdr:from>
    <xdr:ext cx="762000" cy="259045"/>
    <xdr:sp macro="" textlink="">
      <xdr:nvSpPr>
        <xdr:cNvPr id="72" name="人口1人当たり決算額の推移該当値テキスト130"/>
        <xdr:cNvSpPr txBox="1"/>
      </xdr:nvSpPr>
      <xdr:spPr>
        <a:xfrm>
          <a:off x="5740400" y="184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117685</xdr:rowOff>
    </xdr:from>
    <xdr:to>
      <xdr:col>26</xdr:col>
      <xdr:colOff>101600</xdr:colOff>
      <xdr:row>13</xdr:row>
      <xdr:rowOff>47835</xdr:rowOff>
    </xdr:to>
    <xdr:sp macro="" textlink="">
      <xdr:nvSpPr>
        <xdr:cNvPr id="73" name="楕円 72"/>
        <xdr:cNvSpPr/>
      </xdr:nvSpPr>
      <xdr:spPr bwMode="auto">
        <a:xfrm>
          <a:off x="4953000" y="22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58012</xdr:rowOff>
    </xdr:from>
    <xdr:ext cx="736600" cy="259045"/>
    <xdr:sp macro="" textlink="">
      <xdr:nvSpPr>
        <xdr:cNvPr id="74" name="テキスト ボックス 73"/>
        <xdr:cNvSpPr txBox="1"/>
      </xdr:nvSpPr>
      <xdr:spPr>
        <a:xfrm>
          <a:off x="4622800" y="199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15060</xdr:rowOff>
    </xdr:from>
    <xdr:to>
      <xdr:col>22</xdr:col>
      <xdr:colOff>165100</xdr:colOff>
      <xdr:row>13</xdr:row>
      <xdr:rowOff>116660</xdr:rowOff>
    </xdr:to>
    <xdr:sp macro="" textlink="">
      <xdr:nvSpPr>
        <xdr:cNvPr id="75" name="楕円 74"/>
        <xdr:cNvSpPr/>
      </xdr:nvSpPr>
      <xdr:spPr bwMode="auto">
        <a:xfrm>
          <a:off x="4254500" y="229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126837</xdr:rowOff>
    </xdr:from>
    <xdr:ext cx="762000" cy="259045"/>
    <xdr:sp macro="" textlink="">
      <xdr:nvSpPr>
        <xdr:cNvPr id="76" name="テキスト ボックス 75"/>
        <xdr:cNvSpPr txBox="1"/>
      </xdr:nvSpPr>
      <xdr:spPr>
        <a:xfrm>
          <a:off x="3924300" y="20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69875</xdr:rowOff>
    </xdr:from>
    <xdr:to>
      <xdr:col>19</xdr:col>
      <xdr:colOff>38100</xdr:colOff>
      <xdr:row>14</xdr:row>
      <xdr:rowOff>25</xdr:rowOff>
    </xdr:to>
    <xdr:sp macro="" textlink="">
      <xdr:nvSpPr>
        <xdr:cNvPr id="77" name="楕円 76"/>
        <xdr:cNvSpPr/>
      </xdr:nvSpPr>
      <xdr:spPr bwMode="auto">
        <a:xfrm>
          <a:off x="3556000" y="23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10202</xdr:rowOff>
    </xdr:from>
    <xdr:ext cx="762000" cy="259045"/>
    <xdr:sp macro="" textlink="">
      <xdr:nvSpPr>
        <xdr:cNvPr id="78" name="テキスト ボックス 77"/>
        <xdr:cNvSpPr txBox="1"/>
      </xdr:nvSpPr>
      <xdr:spPr>
        <a:xfrm>
          <a:off x="3225800" y="21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72406</xdr:rowOff>
    </xdr:from>
    <xdr:to>
      <xdr:col>15</xdr:col>
      <xdr:colOff>101600</xdr:colOff>
      <xdr:row>14</xdr:row>
      <xdr:rowOff>2556</xdr:rowOff>
    </xdr:to>
    <xdr:sp macro="" textlink="">
      <xdr:nvSpPr>
        <xdr:cNvPr id="79" name="楕円 78"/>
        <xdr:cNvSpPr/>
      </xdr:nvSpPr>
      <xdr:spPr bwMode="auto">
        <a:xfrm>
          <a:off x="2857500" y="234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12733</xdr:rowOff>
    </xdr:from>
    <xdr:ext cx="762000" cy="259045"/>
    <xdr:sp macro="" textlink="">
      <xdr:nvSpPr>
        <xdr:cNvPr id="80" name="テキスト ボックス 79"/>
        <xdr:cNvSpPr txBox="1"/>
      </xdr:nvSpPr>
      <xdr:spPr>
        <a:xfrm>
          <a:off x="2527300" y="21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27178</xdr:rowOff>
    </xdr:from>
    <xdr:to>
      <xdr:col>29</xdr:col>
      <xdr:colOff>127000</xdr:colOff>
      <xdr:row>35</xdr:row>
      <xdr:rowOff>74726</xdr:rowOff>
    </xdr:to>
    <xdr:cxnSp macro="">
      <xdr:nvCxnSpPr>
        <xdr:cNvPr id="114" name="直線コネクタ 113"/>
        <xdr:cNvCxnSpPr/>
      </xdr:nvCxnSpPr>
      <xdr:spPr bwMode="auto">
        <a:xfrm flipV="1">
          <a:off x="5003800" y="6637528"/>
          <a:ext cx="647700" cy="47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52819</xdr:rowOff>
    </xdr:from>
    <xdr:to>
      <xdr:col>26</xdr:col>
      <xdr:colOff>50800</xdr:colOff>
      <xdr:row>35</xdr:row>
      <xdr:rowOff>74726</xdr:rowOff>
    </xdr:to>
    <xdr:cxnSp macro="">
      <xdr:nvCxnSpPr>
        <xdr:cNvPr id="117" name="直線コネクタ 116"/>
        <xdr:cNvCxnSpPr/>
      </xdr:nvCxnSpPr>
      <xdr:spPr bwMode="auto">
        <a:xfrm>
          <a:off x="4305300" y="6663169"/>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240767</xdr:rowOff>
    </xdr:from>
    <xdr:to>
      <xdr:col>22</xdr:col>
      <xdr:colOff>114300</xdr:colOff>
      <xdr:row>35</xdr:row>
      <xdr:rowOff>52819</xdr:rowOff>
    </xdr:to>
    <xdr:cxnSp macro="">
      <xdr:nvCxnSpPr>
        <xdr:cNvPr id="120" name="直線コネクタ 119"/>
        <xdr:cNvCxnSpPr/>
      </xdr:nvCxnSpPr>
      <xdr:spPr bwMode="auto">
        <a:xfrm>
          <a:off x="3606800" y="6508217"/>
          <a:ext cx="698500" cy="154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150927</xdr:rowOff>
    </xdr:from>
    <xdr:to>
      <xdr:col>18</xdr:col>
      <xdr:colOff>177800</xdr:colOff>
      <xdr:row>34</xdr:row>
      <xdr:rowOff>240767</xdr:rowOff>
    </xdr:to>
    <xdr:cxnSp macro="">
      <xdr:nvCxnSpPr>
        <xdr:cNvPr id="123" name="直線コネクタ 122"/>
        <xdr:cNvCxnSpPr/>
      </xdr:nvCxnSpPr>
      <xdr:spPr bwMode="auto">
        <a:xfrm>
          <a:off x="2908300" y="6418377"/>
          <a:ext cx="698500" cy="89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319278</xdr:rowOff>
    </xdr:from>
    <xdr:to>
      <xdr:col>29</xdr:col>
      <xdr:colOff>177800</xdr:colOff>
      <xdr:row>35</xdr:row>
      <xdr:rowOff>77978</xdr:rowOff>
    </xdr:to>
    <xdr:sp macro="" textlink="">
      <xdr:nvSpPr>
        <xdr:cNvPr id="133" name="楕円 132"/>
        <xdr:cNvSpPr/>
      </xdr:nvSpPr>
      <xdr:spPr bwMode="auto">
        <a:xfrm>
          <a:off x="5600700" y="6586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164355</xdr:rowOff>
    </xdr:from>
    <xdr:ext cx="762000" cy="259045"/>
    <xdr:sp macro="" textlink="">
      <xdr:nvSpPr>
        <xdr:cNvPr id="134" name="人口1人当たり決算額の推移該当値テキスト445"/>
        <xdr:cNvSpPr txBox="1"/>
      </xdr:nvSpPr>
      <xdr:spPr>
        <a:xfrm>
          <a:off x="57404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23926</xdr:rowOff>
    </xdr:from>
    <xdr:to>
      <xdr:col>26</xdr:col>
      <xdr:colOff>101600</xdr:colOff>
      <xdr:row>35</xdr:row>
      <xdr:rowOff>125526</xdr:rowOff>
    </xdr:to>
    <xdr:sp macro="" textlink="">
      <xdr:nvSpPr>
        <xdr:cNvPr id="135" name="楕円 134"/>
        <xdr:cNvSpPr/>
      </xdr:nvSpPr>
      <xdr:spPr bwMode="auto">
        <a:xfrm>
          <a:off x="4953000" y="663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135704</xdr:rowOff>
    </xdr:from>
    <xdr:ext cx="736600" cy="259045"/>
    <xdr:sp macro="" textlink="">
      <xdr:nvSpPr>
        <xdr:cNvPr id="136" name="テキスト ボックス 135"/>
        <xdr:cNvSpPr txBox="1"/>
      </xdr:nvSpPr>
      <xdr:spPr>
        <a:xfrm>
          <a:off x="4622800" y="640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2019</xdr:rowOff>
    </xdr:from>
    <xdr:to>
      <xdr:col>22</xdr:col>
      <xdr:colOff>165100</xdr:colOff>
      <xdr:row>35</xdr:row>
      <xdr:rowOff>103619</xdr:rowOff>
    </xdr:to>
    <xdr:sp macro="" textlink="">
      <xdr:nvSpPr>
        <xdr:cNvPr id="137" name="楕円 136"/>
        <xdr:cNvSpPr/>
      </xdr:nvSpPr>
      <xdr:spPr bwMode="auto">
        <a:xfrm>
          <a:off x="4254500" y="661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113796</xdr:rowOff>
    </xdr:from>
    <xdr:ext cx="762000" cy="259045"/>
    <xdr:sp macro="" textlink="">
      <xdr:nvSpPr>
        <xdr:cNvPr id="138" name="テキスト ボックス 137"/>
        <xdr:cNvSpPr txBox="1"/>
      </xdr:nvSpPr>
      <xdr:spPr>
        <a:xfrm>
          <a:off x="3924300" y="638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189967</xdr:rowOff>
    </xdr:from>
    <xdr:to>
      <xdr:col>19</xdr:col>
      <xdr:colOff>38100</xdr:colOff>
      <xdr:row>34</xdr:row>
      <xdr:rowOff>291567</xdr:rowOff>
    </xdr:to>
    <xdr:sp macro="" textlink="">
      <xdr:nvSpPr>
        <xdr:cNvPr id="139" name="楕円 138"/>
        <xdr:cNvSpPr/>
      </xdr:nvSpPr>
      <xdr:spPr bwMode="auto">
        <a:xfrm>
          <a:off x="3556000" y="64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301744</xdr:rowOff>
    </xdr:from>
    <xdr:ext cx="762000" cy="259045"/>
    <xdr:sp macro="" textlink="">
      <xdr:nvSpPr>
        <xdr:cNvPr id="140" name="テキスト ボックス 139"/>
        <xdr:cNvSpPr txBox="1"/>
      </xdr:nvSpPr>
      <xdr:spPr>
        <a:xfrm>
          <a:off x="3225800" y="62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100127</xdr:rowOff>
    </xdr:from>
    <xdr:to>
      <xdr:col>15</xdr:col>
      <xdr:colOff>101600</xdr:colOff>
      <xdr:row>34</xdr:row>
      <xdr:rowOff>201727</xdr:rowOff>
    </xdr:to>
    <xdr:sp macro="" textlink="">
      <xdr:nvSpPr>
        <xdr:cNvPr id="141" name="楕円 140"/>
        <xdr:cNvSpPr/>
      </xdr:nvSpPr>
      <xdr:spPr bwMode="auto">
        <a:xfrm>
          <a:off x="2857500" y="636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211904</xdr:rowOff>
    </xdr:from>
    <xdr:ext cx="762000" cy="259045"/>
    <xdr:sp macro="" textlink="">
      <xdr:nvSpPr>
        <xdr:cNvPr id="142" name="テキスト ボックス 141"/>
        <xdr:cNvSpPr txBox="1"/>
      </xdr:nvSpPr>
      <xdr:spPr>
        <a:xfrm>
          <a:off x="2527300" y="61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148882</xdr:rowOff>
    </xdr:from>
    <xdr:to>
      <xdr:col>24</xdr:col>
      <xdr:colOff>63500</xdr:colOff>
      <xdr:row>32</xdr:row>
      <xdr:rowOff>136385</xdr:rowOff>
    </xdr:to>
    <xdr:cxnSp macro="">
      <xdr:nvCxnSpPr>
        <xdr:cNvPr id="61" name="直線コネクタ 60"/>
        <xdr:cNvCxnSpPr/>
      </xdr:nvCxnSpPr>
      <xdr:spPr>
        <a:xfrm flipV="1">
          <a:off x="3797300" y="5463832"/>
          <a:ext cx="8382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136385</xdr:rowOff>
    </xdr:from>
    <xdr:to>
      <xdr:col>19</xdr:col>
      <xdr:colOff>177800</xdr:colOff>
      <xdr:row>33</xdr:row>
      <xdr:rowOff>17323</xdr:rowOff>
    </xdr:to>
    <xdr:cxnSp macro="">
      <xdr:nvCxnSpPr>
        <xdr:cNvPr id="64" name="直線コネクタ 63"/>
        <xdr:cNvCxnSpPr/>
      </xdr:nvCxnSpPr>
      <xdr:spPr>
        <a:xfrm flipV="1">
          <a:off x="2908300" y="5622785"/>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17323</xdr:rowOff>
    </xdr:from>
    <xdr:to>
      <xdr:col>15</xdr:col>
      <xdr:colOff>50800</xdr:colOff>
      <xdr:row>33</xdr:row>
      <xdr:rowOff>47689</xdr:rowOff>
    </xdr:to>
    <xdr:cxnSp macro="">
      <xdr:nvCxnSpPr>
        <xdr:cNvPr id="67" name="直線コネクタ 66"/>
        <xdr:cNvCxnSpPr/>
      </xdr:nvCxnSpPr>
      <xdr:spPr>
        <a:xfrm flipV="1">
          <a:off x="2019300" y="5675173"/>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161646</xdr:rowOff>
    </xdr:from>
    <xdr:to>
      <xdr:col>10</xdr:col>
      <xdr:colOff>114300</xdr:colOff>
      <xdr:row>33</xdr:row>
      <xdr:rowOff>47689</xdr:rowOff>
    </xdr:to>
    <xdr:cxnSp macro="">
      <xdr:nvCxnSpPr>
        <xdr:cNvPr id="70" name="直線コネクタ 69"/>
        <xdr:cNvCxnSpPr/>
      </xdr:nvCxnSpPr>
      <xdr:spPr>
        <a:xfrm>
          <a:off x="1130300" y="5648046"/>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98082</xdr:rowOff>
    </xdr:from>
    <xdr:to>
      <xdr:col>24</xdr:col>
      <xdr:colOff>114300</xdr:colOff>
      <xdr:row>32</xdr:row>
      <xdr:rowOff>28232</xdr:rowOff>
    </xdr:to>
    <xdr:sp macro="" textlink="">
      <xdr:nvSpPr>
        <xdr:cNvPr id="80" name="楕円 79"/>
        <xdr:cNvSpPr/>
      </xdr:nvSpPr>
      <xdr:spPr>
        <a:xfrm>
          <a:off x="4584700" y="5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13009</xdr:rowOff>
    </xdr:from>
    <xdr:ext cx="599010" cy="259045"/>
    <xdr:sp macro="" textlink="">
      <xdr:nvSpPr>
        <xdr:cNvPr id="81" name="人件費該当値テキスト"/>
        <xdr:cNvSpPr txBox="1"/>
      </xdr:nvSpPr>
      <xdr:spPr>
        <a:xfrm>
          <a:off x="4686300" y="53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85585</xdr:rowOff>
    </xdr:from>
    <xdr:to>
      <xdr:col>20</xdr:col>
      <xdr:colOff>38100</xdr:colOff>
      <xdr:row>33</xdr:row>
      <xdr:rowOff>15735</xdr:rowOff>
    </xdr:to>
    <xdr:sp macro="" textlink="">
      <xdr:nvSpPr>
        <xdr:cNvPr id="82" name="楕円 81"/>
        <xdr:cNvSpPr/>
      </xdr:nvSpPr>
      <xdr:spPr>
        <a:xfrm>
          <a:off x="3746500" y="5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32262</xdr:rowOff>
    </xdr:from>
    <xdr:ext cx="534377" cy="259045"/>
    <xdr:sp macro="" textlink="">
      <xdr:nvSpPr>
        <xdr:cNvPr id="83" name="テキスト ボックス 82"/>
        <xdr:cNvSpPr txBox="1"/>
      </xdr:nvSpPr>
      <xdr:spPr>
        <a:xfrm>
          <a:off x="3530111" y="5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137973</xdr:rowOff>
    </xdr:from>
    <xdr:to>
      <xdr:col>15</xdr:col>
      <xdr:colOff>101600</xdr:colOff>
      <xdr:row>33</xdr:row>
      <xdr:rowOff>68123</xdr:rowOff>
    </xdr:to>
    <xdr:sp macro="" textlink="">
      <xdr:nvSpPr>
        <xdr:cNvPr id="84" name="楕円 83"/>
        <xdr:cNvSpPr/>
      </xdr:nvSpPr>
      <xdr:spPr>
        <a:xfrm>
          <a:off x="2857500" y="56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84650</xdr:rowOff>
    </xdr:from>
    <xdr:ext cx="534377" cy="259045"/>
    <xdr:sp macro="" textlink="">
      <xdr:nvSpPr>
        <xdr:cNvPr id="85" name="テキスト ボックス 84"/>
        <xdr:cNvSpPr txBox="1"/>
      </xdr:nvSpPr>
      <xdr:spPr>
        <a:xfrm>
          <a:off x="2641111" y="53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168339</xdr:rowOff>
    </xdr:from>
    <xdr:to>
      <xdr:col>10</xdr:col>
      <xdr:colOff>165100</xdr:colOff>
      <xdr:row>33</xdr:row>
      <xdr:rowOff>98489</xdr:rowOff>
    </xdr:to>
    <xdr:sp macro="" textlink="">
      <xdr:nvSpPr>
        <xdr:cNvPr id="86" name="楕円 85"/>
        <xdr:cNvSpPr/>
      </xdr:nvSpPr>
      <xdr:spPr>
        <a:xfrm>
          <a:off x="1968500" y="56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115016</xdr:rowOff>
    </xdr:from>
    <xdr:ext cx="534377" cy="259045"/>
    <xdr:sp macro="" textlink="">
      <xdr:nvSpPr>
        <xdr:cNvPr id="87" name="テキスト ボックス 86"/>
        <xdr:cNvSpPr txBox="1"/>
      </xdr:nvSpPr>
      <xdr:spPr>
        <a:xfrm>
          <a:off x="1752111" y="54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110846</xdr:rowOff>
    </xdr:from>
    <xdr:to>
      <xdr:col>6</xdr:col>
      <xdr:colOff>38100</xdr:colOff>
      <xdr:row>33</xdr:row>
      <xdr:rowOff>40996</xdr:rowOff>
    </xdr:to>
    <xdr:sp macro="" textlink="">
      <xdr:nvSpPr>
        <xdr:cNvPr id="88" name="楕円 87"/>
        <xdr:cNvSpPr/>
      </xdr:nvSpPr>
      <xdr:spPr>
        <a:xfrm>
          <a:off x="1079500" y="55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57523</xdr:rowOff>
    </xdr:from>
    <xdr:ext cx="534377" cy="259045"/>
    <xdr:sp macro="" textlink="">
      <xdr:nvSpPr>
        <xdr:cNvPr id="89" name="テキスト ボックス 88"/>
        <xdr:cNvSpPr txBox="1"/>
      </xdr:nvSpPr>
      <xdr:spPr>
        <a:xfrm>
          <a:off x="863111" y="53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82669</xdr:rowOff>
    </xdr:from>
    <xdr:to>
      <xdr:col>24</xdr:col>
      <xdr:colOff>63500</xdr:colOff>
      <xdr:row>56</xdr:row>
      <xdr:rowOff>34096</xdr:rowOff>
    </xdr:to>
    <xdr:cxnSp macro="">
      <xdr:nvCxnSpPr>
        <xdr:cNvPr id="117" name="直線コネクタ 116"/>
        <xdr:cNvCxnSpPr/>
      </xdr:nvCxnSpPr>
      <xdr:spPr>
        <a:xfrm flipV="1">
          <a:off x="3797300" y="9512419"/>
          <a:ext cx="838200" cy="1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34096</xdr:rowOff>
    </xdr:from>
    <xdr:to>
      <xdr:col>19</xdr:col>
      <xdr:colOff>177800</xdr:colOff>
      <xdr:row>56</xdr:row>
      <xdr:rowOff>83126</xdr:rowOff>
    </xdr:to>
    <xdr:cxnSp macro="">
      <xdr:nvCxnSpPr>
        <xdr:cNvPr id="120" name="直線コネクタ 119"/>
        <xdr:cNvCxnSpPr/>
      </xdr:nvCxnSpPr>
      <xdr:spPr>
        <a:xfrm flipV="1">
          <a:off x="2908300" y="9635296"/>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74082</xdr:rowOff>
    </xdr:from>
    <xdr:to>
      <xdr:col>15</xdr:col>
      <xdr:colOff>50800</xdr:colOff>
      <xdr:row>56</xdr:row>
      <xdr:rowOff>83126</xdr:rowOff>
    </xdr:to>
    <xdr:cxnSp macro="">
      <xdr:nvCxnSpPr>
        <xdr:cNvPr id="123" name="直線コネクタ 122"/>
        <xdr:cNvCxnSpPr/>
      </xdr:nvCxnSpPr>
      <xdr:spPr>
        <a:xfrm>
          <a:off x="2019300" y="9675282"/>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53052</xdr:rowOff>
    </xdr:from>
    <xdr:to>
      <xdr:col>10</xdr:col>
      <xdr:colOff>114300</xdr:colOff>
      <xdr:row>56</xdr:row>
      <xdr:rowOff>74082</xdr:rowOff>
    </xdr:to>
    <xdr:cxnSp macro="">
      <xdr:nvCxnSpPr>
        <xdr:cNvPr id="126" name="直線コネクタ 125"/>
        <xdr:cNvCxnSpPr/>
      </xdr:nvCxnSpPr>
      <xdr:spPr>
        <a:xfrm>
          <a:off x="1130300" y="9654252"/>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31869</xdr:rowOff>
    </xdr:from>
    <xdr:to>
      <xdr:col>24</xdr:col>
      <xdr:colOff>114300</xdr:colOff>
      <xdr:row>55</xdr:row>
      <xdr:rowOff>133469</xdr:rowOff>
    </xdr:to>
    <xdr:sp macro="" textlink="">
      <xdr:nvSpPr>
        <xdr:cNvPr id="136" name="楕円 135"/>
        <xdr:cNvSpPr/>
      </xdr:nvSpPr>
      <xdr:spPr>
        <a:xfrm>
          <a:off x="4584700" y="9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54746</xdr:rowOff>
    </xdr:from>
    <xdr:ext cx="599010" cy="259045"/>
    <xdr:sp macro="" textlink="">
      <xdr:nvSpPr>
        <xdr:cNvPr id="137" name="物件費該当値テキスト"/>
        <xdr:cNvSpPr txBox="1"/>
      </xdr:nvSpPr>
      <xdr:spPr>
        <a:xfrm>
          <a:off x="4686300" y="931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154746</xdr:rowOff>
    </xdr:from>
    <xdr:to>
      <xdr:col>20</xdr:col>
      <xdr:colOff>38100</xdr:colOff>
      <xdr:row>56</xdr:row>
      <xdr:rowOff>84896</xdr:rowOff>
    </xdr:to>
    <xdr:sp macro="" textlink="">
      <xdr:nvSpPr>
        <xdr:cNvPr id="138" name="楕円 137"/>
        <xdr:cNvSpPr/>
      </xdr:nvSpPr>
      <xdr:spPr>
        <a:xfrm>
          <a:off x="3746500" y="9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101423</xdr:rowOff>
    </xdr:from>
    <xdr:ext cx="534377" cy="259045"/>
    <xdr:sp macro="" textlink="">
      <xdr:nvSpPr>
        <xdr:cNvPr id="139" name="テキスト ボックス 138"/>
        <xdr:cNvSpPr txBox="1"/>
      </xdr:nvSpPr>
      <xdr:spPr>
        <a:xfrm>
          <a:off x="3530111" y="93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32326</xdr:rowOff>
    </xdr:from>
    <xdr:to>
      <xdr:col>15</xdr:col>
      <xdr:colOff>101600</xdr:colOff>
      <xdr:row>56</xdr:row>
      <xdr:rowOff>133926</xdr:rowOff>
    </xdr:to>
    <xdr:sp macro="" textlink="">
      <xdr:nvSpPr>
        <xdr:cNvPr id="140" name="楕円 139"/>
        <xdr:cNvSpPr/>
      </xdr:nvSpPr>
      <xdr:spPr>
        <a:xfrm>
          <a:off x="2857500" y="96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150453</xdr:rowOff>
    </xdr:from>
    <xdr:ext cx="534377" cy="259045"/>
    <xdr:sp macro="" textlink="">
      <xdr:nvSpPr>
        <xdr:cNvPr id="141" name="テキスト ボックス 140"/>
        <xdr:cNvSpPr txBox="1"/>
      </xdr:nvSpPr>
      <xdr:spPr>
        <a:xfrm>
          <a:off x="2641111" y="94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23282</xdr:rowOff>
    </xdr:from>
    <xdr:to>
      <xdr:col>10</xdr:col>
      <xdr:colOff>165100</xdr:colOff>
      <xdr:row>56</xdr:row>
      <xdr:rowOff>124882</xdr:rowOff>
    </xdr:to>
    <xdr:sp macro="" textlink="">
      <xdr:nvSpPr>
        <xdr:cNvPr id="142" name="楕円 141"/>
        <xdr:cNvSpPr/>
      </xdr:nvSpPr>
      <xdr:spPr>
        <a:xfrm>
          <a:off x="1968500" y="96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141409</xdr:rowOff>
    </xdr:from>
    <xdr:ext cx="534377" cy="259045"/>
    <xdr:sp macro="" textlink="">
      <xdr:nvSpPr>
        <xdr:cNvPr id="143" name="テキスト ボックス 142"/>
        <xdr:cNvSpPr txBox="1"/>
      </xdr:nvSpPr>
      <xdr:spPr>
        <a:xfrm>
          <a:off x="1752111" y="93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2252</xdr:rowOff>
    </xdr:from>
    <xdr:to>
      <xdr:col>6</xdr:col>
      <xdr:colOff>38100</xdr:colOff>
      <xdr:row>56</xdr:row>
      <xdr:rowOff>103852</xdr:rowOff>
    </xdr:to>
    <xdr:sp macro="" textlink="">
      <xdr:nvSpPr>
        <xdr:cNvPr id="144" name="楕円 143"/>
        <xdr:cNvSpPr/>
      </xdr:nvSpPr>
      <xdr:spPr>
        <a:xfrm>
          <a:off x="1079500" y="96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120379</xdr:rowOff>
    </xdr:from>
    <xdr:ext cx="534377" cy="259045"/>
    <xdr:sp macro="" textlink="">
      <xdr:nvSpPr>
        <xdr:cNvPr id="145" name="テキスト ボックス 144"/>
        <xdr:cNvSpPr txBox="1"/>
      </xdr:nvSpPr>
      <xdr:spPr>
        <a:xfrm>
          <a:off x="863111" y="93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152845</xdr:rowOff>
    </xdr:from>
    <xdr:to>
      <xdr:col>24</xdr:col>
      <xdr:colOff>63500</xdr:colOff>
      <xdr:row>76</xdr:row>
      <xdr:rowOff>85465</xdr:rowOff>
    </xdr:to>
    <xdr:cxnSp macro="">
      <xdr:nvCxnSpPr>
        <xdr:cNvPr id="170" name="直線コネクタ 169"/>
        <xdr:cNvCxnSpPr/>
      </xdr:nvCxnSpPr>
      <xdr:spPr>
        <a:xfrm>
          <a:off x="3797300" y="13011595"/>
          <a:ext cx="838200" cy="10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152845</xdr:rowOff>
    </xdr:from>
    <xdr:to>
      <xdr:col>19</xdr:col>
      <xdr:colOff>177800</xdr:colOff>
      <xdr:row>76</xdr:row>
      <xdr:rowOff>152445</xdr:rowOff>
    </xdr:to>
    <xdr:cxnSp macro="">
      <xdr:nvCxnSpPr>
        <xdr:cNvPr id="173" name="直線コネクタ 172"/>
        <xdr:cNvCxnSpPr/>
      </xdr:nvCxnSpPr>
      <xdr:spPr>
        <a:xfrm flipV="1">
          <a:off x="2908300" y="13011595"/>
          <a:ext cx="889000" cy="1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128784</xdr:rowOff>
    </xdr:from>
    <xdr:to>
      <xdr:col>15</xdr:col>
      <xdr:colOff>50800</xdr:colOff>
      <xdr:row>76</xdr:row>
      <xdr:rowOff>152445</xdr:rowOff>
    </xdr:to>
    <xdr:cxnSp macro="">
      <xdr:nvCxnSpPr>
        <xdr:cNvPr id="176" name="直線コネクタ 175"/>
        <xdr:cNvCxnSpPr/>
      </xdr:nvCxnSpPr>
      <xdr:spPr>
        <a:xfrm>
          <a:off x="2019300" y="13158984"/>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128784</xdr:rowOff>
    </xdr:from>
    <xdr:to>
      <xdr:col>10</xdr:col>
      <xdr:colOff>114300</xdr:colOff>
      <xdr:row>76</xdr:row>
      <xdr:rowOff>165933</xdr:rowOff>
    </xdr:to>
    <xdr:cxnSp macro="">
      <xdr:nvCxnSpPr>
        <xdr:cNvPr id="179" name="直線コネクタ 178"/>
        <xdr:cNvCxnSpPr/>
      </xdr:nvCxnSpPr>
      <xdr:spPr>
        <a:xfrm flipV="1">
          <a:off x="1130300" y="13158984"/>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34665</xdr:rowOff>
    </xdr:from>
    <xdr:to>
      <xdr:col>24</xdr:col>
      <xdr:colOff>114300</xdr:colOff>
      <xdr:row>76</xdr:row>
      <xdr:rowOff>136265</xdr:rowOff>
    </xdr:to>
    <xdr:sp macro="" textlink="">
      <xdr:nvSpPr>
        <xdr:cNvPr id="189" name="楕円 188"/>
        <xdr:cNvSpPr/>
      </xdr:nvSpPr>
      <xdr:spPr>
        <a:xfrm>
          <a:off x="4584700" y="130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57542</xdr:rowOff>
    </xdr:from>
    <xdr:ext cx="469744" cy="259045"/>
    <xdr:sp macro="" textlink="">
      <xdr:nvSpPr>
        <xdr:cNvPr id="190" name="維持補修費該当値テキスト"/>
        <xdr:cNvSpPr txBox="1"/>
      </xdr:nvSpPr>
      <xdr:spPr>
        <a:xfrm>
          <a:off x="4686300" y="1291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102044</xdr:rowOff>
    </xdr:from>
    <xdr:to>
      <xdr:col>20</xdr:col>
      <xdr:colOff>38100</xdr:colOff>
      <xdr:row>76</xdr:row>
      <xdr:rowOff>32193</xdr:rowOff>
    </xdr:to>
    <xdr:sp macro="" textlink="">
      <xdr:nvSpPr>
        <xdr:cNvPr id="191" name="楕円 190"/>
        <xdr:cNvSpPr/>
      </xdr:nvSpPr>
      <xdr:spPr>
        <a:xfrm>
          <a:off x="3746500" y="1296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48721</xdr:rowOff>
    </xdr:from>
    <xdr:ext cx="469744" cy="259045"/>
    <xdr:sp macro="" textlink="">
      <xdr:nvSpPr>
        <xdr:cNvPr id="192" name="テキスト ボックス 191"/>
        <xdr:cNvSpPr txBox="1"/>
      </xdr:nvSpPr>
      <xdr:spPr>
        <a:xfrm>
          <a:off x="3562428" y="127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101645</xdr:rowOff>
    </xdr:from>
    <xdr:to>
      <xdr:col>15</xdr:col>
      <xdr:colOff>101600</xdr:colOff>
      <xdr:row>77</xdr:row>
      <xdr:rowOff>31795</xdr:rowOff>
    </xdr:to>
    <xdr:sp macro="" textlink="">
      <xdr:nvSpPr>
        <xdr:cNvPr id="193" name="楕円 192"/>
        <xdr:cNvSpPr/>
      </xdr:nvSpPr>
      <xdr:spPr>
        <a:xfrm>
          <a:off x="2857500" y="131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22922</xdr:rowOff>
    </xdr:from>
    <xdr:ext cx="469744" cy="259045"/>
    <xdr:sp macro="" textlink="">
      <xdr:nvSpPr>
        <xdr:cNvPr id="194" name="テキスト ボックス 193"/>
        <xdr:cNvSpPr txBox="1"/>
      </xdr:nvSpPr>
      <xdr:spPr>
        <a:xfrm>
          <a:off x="2673428" y="132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77984</xdr:rowOff>
    </xdr:from>
    <xdr:to>
      <xdr:col>10</xdr:col>
      <xdr:colOff>165100</xdr:colOff>
      <xdr:row>77</xdr:row>
      <xdr:rowOff>8134</xdr:rowOff>
    </xdr:to>
    <xdr:sp macro="" textlink="">
      <xdr:nvSpPr>
        <xdr:cNvPr id="195" name="楕円 194"/>
        <xdr:cNvSpPr/>
      </xdr:nvSpPr>
      <xdr:spPr>
        <a:xfrm>
          <a:off x="1968500" y="13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170711</xdr:rowOff>
    </xdr:from>
    <xdr:ext cx="469744" cy="259045"/>
    <xdr:sp macro="" textlink="">
      <xdr:nvSpPr>
        <xdr:cNvPr id="196" name="テキスト ボックス 195"/>
        <xdr:cNvSpPr txBox="1"/>
      </xdr:nvSpPr>
      <xdr:spPr>
        <a:xfrm>
          <a:off x="1784428" y="132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115133</xdr:rowOff>
    </xdr:from>
    <xdr:to>
      <xdr:col>6</xdr:col>
      <xdr:colOff>38100</xdr:colOff>
      <xdr:row>77</xdr:row>
      <xdr:rowOff>45283</xdr:rowOff>
    </xdr:to>
    <xdr:sp macro="" textlink="">
      <xdr:nvSpPr>
        <xdr:cNvPr id="197" name="楕円 196"/>
        <xdr:cNvSpPr/>
      </xdr:nvSpPr>
      <xdr:spPr>
        <a:xfrm>
          <a:off x="1079500" y="131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36410</xdr:rowOff>
    </xdr:from>
    <xdr:ext cx="469744" cy="259045"/>
    <xdr:sp macro="" textlink="">
      <xdr:nvSpPr>
        <xdr:cNvPr id="198" name="テキスト ボックス 197"/>
        <xdr:cNvSpPr txBox="1"/>
      </xdr:nvSpPr>
      <xdr:spPr>
        <a:xfrm>
          <a:off x="895428" y="1323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86550</xdr:rowOff>
    </xdr:from>
    <xdr:to>
      <xdr:col>24</xdr:col>
      <xdr:colOff>63500</xdr:colOff>
      <xdr:row>96</xdr:row>
      <xdr:rowOff>89255</xdr:rowOff>
    </xdr:to>
    <xdr:cxnSp macro="">
      <xdr:nvCxnSpPr>
        <xdr:cNvPr id="228" name="直線コネクタ 227"/>
        <xdr:cNvCxnSpPr/>
      </xdr:nvCxnSpPr>
      <xdr:spPr>
        <a:xfrm>
          <a:off x="3797300" y="16545750"/>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86550</xdr:rowOff>
    </xdr:from>
    <xdr:to>
      <xdr:col>19</xdr:col>
      <xdr:colOff>177800</xdr:colOff>
      <xdr:row>97</xdr:row>
      <xdr:rowOff>30314</xdr:rowOff>
    </xdr:to>
    <xdr:cxnSp macro="">
      <xdr:nvCxnSpPr>
        <xdr:cNvPr id="231" name="直線コネクタ 230"/>
        <xdr:cNvCxnSpPr/>
      </xdr:nvCxnSpPr>
      <xdr:spPr>
        <a:xfrm flipV="1">
          <a:off x="2908300" y="16545750"/>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30314</xdr:rowOff>
    </xdr:from>
    <xdr:to>
      <xdr:col>15</xdr:col>
      <xdr:colOff>50800</xdr:colOff>
      <xdr:row>97</xdr:row>
      <xdr:rowOff>62675</xdr:rowOff>
    </xdr:to>
    <xdr:cxnSp macro="">
      <xdr:nvCxnSpPr>
        <xdr:cNvPr id="234" name="直線コネクタ 233"/>
        <xdr:cNvCxnSpPr/>
      </xdr:nvCxnSpPr>
      <xdr:spPr>
        <a:xfrm flipV="1">
          <a:off x="2019300" y="16660964"/>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140145</xdr:rowOff>
    </xdr:from>
    <xdr:to>
      <xdr:col>10</xdr:col>
      <xdr:colOff>114300</xdr:colOff>
      <xdr:row>97</xdr:row>
      <xdr:rowOff>62675</xdr:rowOff>
    </xdr:to>
    <xdr:cxnSp macro="">
      <xdr:nvCxnSpPr>
        <xdr:cNvPr id="237" name="直線コネクタ 236"/>
        <xdr:cNvCxnSpPr/>
      </xdr:nvCxnSpPr>
      <xdr:spPr>
        <a:xfrm>
          <a:off x="1130300" y="16599345"/>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38455</xdr:rowOff>
    </xdr:from>
    <xdr:to>
      <xdr:col>24</xdr:col>
      <xdr:colOff>114300</xdr:colOff>
      <xdr:row>96</xdr:row>
      <xdr:rowOff>140055</xdr:rowOff>
    </xdr:to>
    <xdr:sp macro="" textlink="">
      <xdr:nvSpPr>
        <xdr:cNvPr id="247" name="楕円 246"/>
        <xdr:cNvSpPr/>
      </xdr:nvSpPr>
      <xdr:spPr>
        <a:xfrm>
          <a:off x="45847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61332</xdr:rowOff>
    </xdr:from>
    <xdr:ext cx="534377" cy="259045"/>
    <xdr:sp macro="" textlink="">
      <xdr:nvSpPr>
        <xdr:cNvPr id="248" name="扶助費該当値テキスト"/>
        <xdr:cNvSpPr txBox="1"/>
      </xdr:nvSpPr>
      <xdr:spPr>
        <a:xfrm>
          <a:off x="4686300" y="163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35750</xdr:rowOff>
    </xdr:from>
    <xdr:to>
      <xdr:col>20</xdr:col>
      <xdr:colOff>38100</xdr:colOff>
      <xdr:row>96</xdr:row>
      <xdr:rowOff>137350</xdr:rowOff>
    </xdr:to>
    <xdr:sp macro="" textlink="">
      <xdr:nvSpPr>
        <xdr:cNvPr id="249" name="楕円 248"/>
        <xdr:cNvSpPr/>
      </xdr:nvSpPr>
      <xdr:spPr>
        <a:xfrm>
          <a:off x="37465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153877</xdr:rowOff>
    </xdr:from>
    <xdr:ext cx="534377" cy="259045"/>
    <xdr:sp macro="" textlink="">
      <xdr:nvSpPr>
        <xdr:cNvPr id="250" name="テキスト ボックス 249"/>
        <xdr:cNvSpPr txBox="1"/>
      </xdr:nvSpPr>
      <xdr:spPr>
        <a:xfrm>
          <a:off x="3530111" y="162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150964</xdr:rowOff>
    </xdr:from>
    <xdr:to>
      <xdr:col>15</xdr:col>
      <xdr:colOff>101600</xdr:colOff>
      <xdr:row>97</xdr:row>
      <xdr:rowOff>81114</xdr:rowOff>
    </xdr:to>
    <xdr:sp macro="" textlink="">
      <xdr:nvSpPr>
        <xdr:cNvPr id="251" name="楕円 250"/>
        <xdr:cNvSpPr/>
      </xdr:nvSpPr>
      <xdr:spPr>
        <a:xfrm>
          <a:off x="2857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97641</xdr:rowOff>
    </xdr:from>
    <xdr:ext cx="534377" cy="259045"/>
    <xdr:sp macro="" textlink="">
      <xdr:nvSpPr>
        <xdr:cNvPr id="252" name="テキスト ボックス 251"/>
        <xdr:cNvSpPr txBox="1"/>
      </xdr:nvSpPr>
      <xdr:spPr>
        <a:xfrm>
          <a:off x="2641111" y="163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11875</xdr:rowOff>
    </xdr:from>
    <xdr:to>
      <xdr:col>10</xdr:col>
      <xdr:colOff>165100</xdr:colOff>
      <xdr:row>97</xdr:row>
      <xdr:rowOff>113475</xdr:rowOff>
    </xdr:to>
    <xdr:sp macro="" textlink="">
      <xdr:nvSpPr>
        <xdr:cNvPr id="253" name="楕円 252"/>
        <xdr:cNvSpPr/>
      </xdr:nvSpPr>
      <xdr:spPr>
        <a:xfrm>
          <a:off x="1968500" y="166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130002</xdr:rowOff>
    </xdr:from>
    <xdr:ext cx="534377" cy="259045"/>
    <xdr:sp macro="" textlink="">
      <xdr:nvSpPr>
        <xdr:cNvPr id="254" name="テキスト ボックス 253"/>
        <xdr:cNvSpPr txBox="1"/>
      </xdr:nvSpPr>
      <xdr:spPr>
        <a:xfrm>
          <a:off x="1752111" y="164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89345</xdr:rowOff>
    </xdr:from>
    <xdr:to>
      <xdr:col>6</xdr:col>
      <xdr:colOff>38100</xdr:colOff>
      <xdr:row>97</xdr:row>
      <xdr:rowOff>19495</xdr:rowOff>
    </xdr:to>
    <xdr:sp macro="" textlink="">
      <xdr:nvSpPr>
        <xdr:cNvPr id="255" name="楕円 254"/>
        <xdr:cNvSpPr/>
      </xdr:nvSpPr>
      <xdr:spPr>
        <a:xfrm>
          <a:off x="1079500" y="165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36022</xdr:rowOff>
    </xdr:from>
    <xdr:ext cx="534377" cy="259045"/>
    <xdr:sp macro="" textlink="">
      <xdr:nvSpPr>
        <xdr:cNvPr id="256" name="テキスト ボックス 255"/>
        <xdr:cNvSpPr txBox="1"/>
      </xdr:nvSpPr>
      <xdr:spPr>
        <a:xfrm>
          <a:off x="863111" y="163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108176</xdr:rowOff>
    </xdr:from>
    <xdr:to>
      <xdr:col>55</xdr:col>
      <xdr:colOff>0</xdr:colOff>
      <xdr:row>35</xdr:row>
      <xdr:rowOff>126130</xdr:rowOff>
    </xdr:to>
    <xdr:cxnSp macro="">
      <xdr:nvCxnSpPr>
        <xdr:cNvPr id="283" name="直線コネクタ 282"/>
        <xdr:cNvCxnSpPr/>
      </xdr:nvCxnSpPr>
      <xdr:spPr>
        <a:xfrm flipV="1">
          <a:off x="9639300" y="5594576"/>
          <a:ext cx="838200" cy="5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126130</xdr:rowOff>
    </xdr:from>
    <xdr:to>
      <xdr:col>50</xdr:col>
      <xdr:colOff>114300</xdr:colOff>
      <xdr:row>36</xdr:row>
      <xdr:rowOff>80671</xdr:rowOff>
    </xdr:to>
    <xdr:cxnSp macro="">
      <xdr:nvCxnSpPr>
        <xdr:cNvPr id="286" name="直線コネクタ 285"/>
        <xdr:cNvCxnSpPr/>
      </xdr:nvCxnSpPr>
      <xdr:spPr>
        <a:xfrm flipV="1">
          <a:off x="8750300" y="6126880"/>
          <a:ext cx="889000" cy="1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21852</xdr:rowOff>
    </xdr:from>
    <xdr:to>
      <xdr:col>45</xdr:col>
      <xdr:colOff>177800</xdr:colOff>
      <xdr:row>36</xdr:row>
      <xdr:rowOff>80671</xdr:rowOff>
    </xdr:to>
    <xdr:cxnSp macro="">
      <xdr:nvCxnSpPr>
        <xdr:cNvPr id="289" name="直線コネクタ 288"/>
        <xdr:cNvCxnSpPr/>
      </xdr:nvCxnSpPr>
      <xdr:spPr>
        <a:xfrm>
          <a:off x="7861300" y="6194052"/>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21852</xdr:rowOff>
    </xdr:from>
    <xdr:to>
      <xdr:col>41</xdr:col>
      <xdr:colOff>50800</xdr:colOff>
      <xdr:row>36</xdr:row>
      <xdr:rowOff>42189</xdr:rowOff>
    </xdr:to>
    <xdr:cxnSp macro="">
      <xdr:nvCxnSpPr>
        <xdr:cNvPr id="292" name="直線コネクタ 291"/>
        <xdr:cNvCxnSpPr/>
      </xdr:nvCxnSpPr>
      <xdr:spPr>
        <a:xfrm flipV="1">
          <a:off x="6972300" y="6194052"/>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57376</xdr:rowOff>
    </xdr:from>
    <xdr:to>
      <xdr:col>55</xdr:col>
      <xdr:colOff>50800</xdr:colOff>
      <xdr:row>32</xdr:row>
      <xdr:rowOff>158976</xdr:rowOff>
    </xdr:to>
    <xdr:sp macro="" textlink="">
      <xdr:nvSpPr>
        <xdr:cNvPr id="302" name="楕円 301"/>
        <xdr:cNvSpPr/>
      </xdr:nvSpPr>
      <xdr:spPr>
        <a:xfrm>
          <a:off x="10426700" y="55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80253</xdr:rowOff>
    </xdr:from>
    <xdr:ext cx="599010" cy="259045"/>
    <xdr:sp macro="" textlink="">
      <xdr:nvSpPr>
        <xdr:cNvPr id="303" name="補助費等該当値テキスト"/>
        <xdr:cNvSpPr txBox="1"/>
      </xdr:nvSpPr>
      <xdr:spPr>
        <a:xfrm>
          <a:off x="10528300" y="53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75330</xdr:rowOff>
    </xdr:from>
    <xdr:to>
      <xdr:col>50</xdr:col>
      <xdr:colOff>165100</xdr:colOff>
      <xdr:row>36</xdr:row>
      <xdr:rowOff>5480</xdr:rowOff>
    </xdr:to>
    <xdr:sp macro="" textlink="">
      <xdr:nvSpPr>
        <xdr:cNvPr id="304" name="楕円 303"/>
        <xdr:cNvSpPr/>
      </xdr:nvSpPr>
      <xdr:spPr>
        <a:xfrm>
          <a:off x="9588500" y="6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22007</xdr:rowOff>
    </xdr:from>
    <xdr:ext cx="599010" cy="259045"/>
    <xdr:sp macro="" textlink="">
      <xdr:nvSpPr>
        <xdr:cNvPr id="305" name="テキスト ボックス 304"/>
        <xdr:cNvSpPr txBox="1"/>
      </xdr:nvSpPr>
      <xdr:spPr>
        <a:xfrm>
          <a:off x="9339795" y="58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29871</xdr:rowOff>
    </xdr:from>
    <xdr:to>
      <xdr:col>46</xdr:col>
      <xdr:colOff>38100</xdr:colOff>
      <xdr:row>36</xdr:row>
      <xdr:rowOff>131471</xdr:rowOff>
    </xdr:to>
    <xdr:sp macro="" textlink="">
      <xdr:nvSpPr>
        <xdr:cNvPr id="306" name="楕円 305"/>
        <xdr:cNvSpPr/>
      </xdr:nvSpPr>
      <xdr:spPr>
        <a:xfrm>
          <a:off x="8699500" y="62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147998</xdr:rowOff>
    </xdr:from>
    <xdr:ext cx="534377" cy="259045"/>
    <xdr:sp macro="" textlink="">
      <xdr:nvSpPr>
        <xdr:cNvPr id="307" name="テキスト ボックス 306"/>
        <xdr:cNvSpPr txBox="1"/>
      </xdr:nvSpPr>
      <xdr:spPr>
        <a:xfrm>
          <a:off x="8483111" y="59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142502</xdr:rowOff>
    </xdr:from>
    <xdr:to>
      <xdr:col>41</xdr:col>
      <xdr:colOff>101600</xdr:colOff>
      <xdr:row>36</xdr:row>
      <xdr:rowOff>72652</xdr:rowOff>
    </xdr:to>
    <xdr:sp macro="" textlink="">
      <xdr:nvSpPr>
        <xdr:cNvPr id="308" name="楕円 307"/>
        <xdr:cNvSpPr/>
      </xdr:nvSpPr>
      <xdr:spPr>
        <a:xfrm>
          <a:off x="7810500" y="61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89179</xdr:rowOff>
    </xdr:from>
    <xdr:ext cx="599010" cy="259045"/>
    <xdr:sp macro="" textlink="">
      <xdr:nvSpPr>
        <xdr:cNvPr id="309" name="テキスト ボックス 308"/>
        <xdr:cNvSpPr txBox="1"/>
      </xdr:nvSpPr>
      <xdr:spPr>
        <a:xfrm>
          <a:off x="7561795" y="59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162839</xdr:rowOff>
    </xdr:from>
    <xdr:to>
      <xdr:col>36</xdr:col>
      <xdr:colOff>165100</xdr:colOff>
      <xdr:row>36</xdr:row>
      <xdr:rowOff>92989</xdr:rowOff>
    </xdr:to>
    <xdr:sp macro="" textlink="">
      <xdr:nvSpPr>
        <xdr:cNvPr id="310" name="楕円 309"/>
        <xdr:cNvSpPr/>
      </xdr:nvSpPr>
      <xdr:spPr>
        <a:xfrm>
          <a:off x="6921500" y="61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109516</xdr:rowOff>
    </xdr:from>
    <xdr:ext cx="534377" cy="259045"/>
    <xdr:sp macro="" textlink="">
      <xdr:nvSpPr>
        <xdr:cNvPr id="311" name="テキスト ボックス 310"/>
        <xdr:cNvSpPr txBox="1"/>
      </xdr:nvSpPr>
      <xdr:spPr>
        <a:xfrm>
          <a:off x="6705111" y="59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149419</xdr:rowOff>
    </xdr:from>
    <xdr:to>
      <xdr:col>55</xdr:col>
      <xdr:colOff>0</xdr:colOff>
      <xdr:row>57</xdr:row>
      <xdr:rowOff>2347</xdr:rowOff>
    </xdr:to>
    <xdr:cxnSp macro="">
      <xdr:nvCxnSpPr>
        <xdr:cNvPr id="342" name="直線コネクタ 341"/>
        <xdr:cNvCxnSpPr/>
      </xdr:nvCxnSpPr>
      <xdr:spPr>
        <a:xfrm>
          <a:off x="9639300" y="9750619"/>
          <a:ext cx="8382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53165</xdr:rowOff>
    </xdr:from>
    <xdr:to>
      <xdr:col>50</xdr:col>
      <xdr:colOff>114300</xdr:colOff>
      <xdr:row>56</xdr:row>
      <xdr:rowOff>149419</xdr:rowOff>
    </xdr:to>
    <xdr:cxnSp macro="">
      <xdr:nvCxnSpPr>
        <xdr:cNvPr id="345" name="直線コネクタ 344"/>
        <xdr:cNvCxnSpPr/>
      </xdr:nvCxnSpPr>
      <xdr:spPr>
        <a:xfrm>
          <a:off x="8750300" y="9482915"/>
          <a:ext cx="889000" cy="2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99454</xdr:rowOff>
    </xdr:from>
    <xdr:to>
      <xdr:col>45</xdr:col>
      <xdr:colOff>177800</xdr:colOff>
      <xdr:row>55</xdr:row>
      <xdr:rowOff>53165</xdr:rowOff>
    </xdr:to>
    <xdr:cxnSp macro="">
      <xdr:nvCxnSpPr>
        <xdr:cNvPr id="348" name="直線コネクタ 347"/>
        <xdr:cNvCxnSpPr/>
      </xdr:nvCxnSpPr>
      <xdr:spPr>
        <a:xfrm>
          <a:off x="7861300" y="9357754"/>
          <a:ext cx="889000" cy="1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160101</xdr:rowOff>
    </xdr:from>
    <xdr:to>
      <xdr:col>41</xdr:col>
      <xdr:colOff>50800</xdr:colOff>
      <xdr:row>54</xdr:row>
      <xdr:rowOff>99454</xdr:rowOff>
    </xdr:to>
    <xdr:cxnSp macro="">
      <xdr:nvCxnSpPr>
        <xdr:cNvPr id="351" name="直線コネクタ 350"/>
        <xdr:cNvCxnSpPr/>
      </xdr:nvCxnSpPr>
      <xdr:spPr>
        <a:xfrm>
          <a:off x="6972300" y="9246951"/>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122997</xdr:rowOff>
    </xdr:from>
    <xdr:to>
      <xdr:col>55</xdr:col>
      <xdr:colOff>50800</xdr:colOff>
      <xdr:row>57</xdr:row>
      <xdr:rowOff>53147</xdr:rowOff>
    </xdr:to>
    <xdr:sp macro="" textlink="">
      <xdr:nvSpPr>
        <xdr:cNvPr id="361" name="楕円 360"/>
        <xdr:cNvSpPr/>
      </xdr:nvSpPr>
      <xdr:spPr>
        <a:xfrm>
          <a:off x="10426700" y="972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145874</xdr:rowOff>
    </xdr:from>
    <xdr:ext cx="599010" cy="259045"/>
    <xdr:sp macro="" textlink="">
      <xdr:nvSpPr>
        <xdr:cNvPr id="362" name="普通建設事業費該当値テキスト"/>
        <xdr:cNvSpPr txBox="1"/>
      </xdr:nvSpPr>
      <xdr:spPr>
        <a:xfrm>
          <a:off x="10528300" y="95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98619</xdr:rowOff>
    </xdr:from>
    <xdr:to>
      <xdr:col>50</xdr:col>
      <xdr:colOff>165100</xdr:colOff>
      <xdr:row>57</xdr:row>
      <xdr:rowOff>28769</xdr:rowOff>
    </xdr:to>
    <xdr:sp macro="" textlink="">
      <xdr:nvSpPr>
        <xdr:cNvPr id="363" name="楕円 362"/>
        <xdr:cNvSpPr/>
      </xdr:nvSpPr>
      <xdr:spPr>
        <a:xfrm>
          <a:off x="9588500" y="96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45296</xdr:rowOff>
    </xdr:from>
    <xdr:ext cx="599010" cy="259045"/>
    <xdr:sp macro="" textlink="">
      <xdr:nvSpPr>
        <xdr:cNvPr id="364" name="テキスト ボックス 363"/>
        <xdr:cNvSpPr txBox="1"/>
      </xdr:nvSpPr>
      <xdr:spPr>
        <a:xfrm>
          <a:off x="9339795" y="947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2365</xdr:rowOff>
    </xdr:from>
    <xdr:to>
      <xdr:col>46</xdr:col>
      <xdr:colOff>38100</xdr:colOff>
      <xdr:row>55</xdr:row>
      <xdr:rowOff>103965</xdr:rowOff>
    </xdr:to>
    <xdr:sp macro="" textlink="">
      <xdr:nvSpPr>
        <xdr:cNvPr id="365" name="楕円 364"/>
        <xdr:cNvSpPr/>
      </xdr:nvSpPr>
      <xdr:spPr>
        <a:xfrm>
          <a:off x="8699500" y="94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120492</xdr:rowOff>
    </xdr:from>
    <xdr:ext cx="599010" cy="259045"/>
    <xdr:sp macro="" textlink="">
      <xdr:nvSpPr>
        <xdr:cNvPr id="366" name="テキスト ボックス 365"/>
        <xdr:cNvSpPr txBox="1"/>
      </xdr:nvSpPr>
      <xdr:spPr>
        <a:xfrm>
          <a:off x="8450795" y="920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48654</xdr:rowOff>
    </xdr:from>
    <xdr:to>
      <xdr:col>41</xdr:col>
      <xdr:colOff>101600</xdr:colOff>
      <xdr:row>54</xdr:row>
      <xdr:rowOff>150254</xdr:rowOff>
    </xdr:to>
    <xdr:sp macro="" textlink="">
      <xdr:nvSpPr>
        <xdr:cNvPr id="367" name="楕円 366"/>
        <xdr:cNvSpPr/>
      </xdr:nvSpPr>
      <xdr:spPr>
        <a:xfrm>
          <a:off x="7810500" y="93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166781</xdr:rowOff>
    </xdr:from>
    <xdr:ext cx="599010" cy="259045"/>
    <xdr:sp macro="" textlink="">
      <xdr:nvSpPr>
        <xdr:cNvPr id="368" name="テキスト ボックス 367"/>
        <xdr:cNvSpPr txBox="1"/>
      </xdr:nvSpPr>
      <xdr:spPr>
        <a:xfrm>
          <a:off x="7561795" y="908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109301</xdr:rowOff>
    </xdr:from>
    <xdr:to>
      <xdr:col>36</xdr:col>
      <xdr:colOff>165100</xdr:colOff>
      <xdr:row>54</xdr:row>
      <xdr:rowOff>39451</xdr:rowOff>
    </xdr:to>
    <xdr:sp macro="" textlink="">
      <xdr:nvSpPr>
        <xdr:cNvPr id="369" name="楕円 368"/>
        <xdr:cNvSpPr/>
      </xdr:nvSpPr>
      <xdr:spPr>
        <a:xfrm>
          <a:off x="6921500" y="91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55978</xdr:rowOff>
    </xdr:from>
    <xdr:ext cx="599010" cy="259045"/>
    <xdr:sp macro="" textlink="">
      <xdr:nvSpPr>
        <xdr:cNvPr id="370" name="テキスト ボックス 369"/>
        <xdr:cNvSpPr txBox="1"/>
      </xdr:nvSpPr>
      <xdr:spPr>
        <a:xfrm>
          <a:off x="6672795" y="89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114353</xdr:rowOff>
    </xdr:from>
    <xdr:to>
      <xdr:col>55</xdr:col>
      <xdr:colOff>0</xdr:colOff>
      <xdr:row>77</xdr:row>
      <xdr:rowOff>926</xdr:rowOff>
    </xdr:to>
    <xdr:cxnSp macro="">
      <xdr:nvCxnSpPr>
        <xdr:cNvPr id="397" name="直線コネクタ 396"/>
        <xdr:cNvCxnSpPr/>
      </xdr:nvCxnSpPr>
      <xdr:spPr>
        <a:xfrm>
          <a:off x="9639300" y="13144553"/>
          <a:ext cx="838200" cy="5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169052</xdr:rowOff>
    </xdr:from>
    <xdr:to>
      <xdr:col>50</xdr:col>
      <xdr:colOff>114300</xdr:colOff>
      <xdr:row>76</xdr:row>
      <xdr:rowOff>114353</xdr:rowOff>
    </xdr:to>
    <xdr:cxnSp macro="">
      <xdr:nvCxnSpPr>
        <xdr:cNvPr id="400" name="直線コネクタ 399"/>
        <xdr:cNvCxnSpPr/>
      </xdr:nvCxnSpPr>
      <xdr:spPr>
        <a:xfrm>
          <a:off x="8750300" y="12684902"/>
          <a:ext cx="889000" cy="45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92042</xdr:rowOff>
    </xdr:from>
    <xdr:to>
      <xdr:col>45</xdr:col>
      <xdr:colOff>177800</xdr:colOff>
      <xdr:row>73</xdr:row>
      <xdr:rowOff>169052</xdr:rowOff>
    </xdr:to>
    <xdr:cxnSp macro="">
      <xdr:nvCxnSpPr>
        <xdr:cNvPr id="403" name="直線コネクタ 402"/>
        <xdr:cNvCxnSpPr/>
      </xdr:nvCxnSpPr>
      <xdr:spPr>
        <a:xfrm>
          <a:off x="7861300" y="12607892"/>
          <a:ext cx="889000" cy="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167704</xdr:rowOff>
    </xdr:from>
    <xdr:to>
      <xdr:col>41</xdr:col>
      <xdr:colOff>50800</xdr:colOff>
      <xdr:row>73</xdr:row>
      <xdr:rowOff>92042</xdr:rowOff>
    </xdr:to>
    <xdr:cxnSp macro="">
      <xdr:nvCxnSpPr>
        <xdr:cNvPr id="406" name="直線コネクタ 405"/>
        <xdr:cNvCxnSpPr/>
      </xdr:nvCxnSpPr>
      <xdr:spPr>
        <a:xfrm>
          <a:off x="6972300" y="12512104"/>
          <a:ext cx="889000" cy="9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121576</xdr:rowOff>
    </xdr:from>
    <xdr:to>
      <xdr:col>55</xdr:col>
      <xdr:colOff>50800</xdr:colOff>
      <xdr:row>77</xdr:row>
      <xdr:rowOff>51726</xdr:rowOff>
    </xdr:to>
    <xdr:sp macro="" textlink="">
      <xdr:nvSpPr>
        <xdr:cNvPr id="416" name="楕円 415"/>
        <xdr:cNvSpPr/>
      </xdr:nvSpPr>
      <xdr:spPr>
        <a:xfrm>
          <a:off x="10426700" y="131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144453</xdr:rowOff>
    </xdr:from>
    <xdr:ext cx="534377" cy="259045"/>
    <xdr:sp macro="" textlink="">
      <xdr:nvSpPr>
        <xdr:cNvPr id="417" name="普通建設事業費 （ うち新規整備　）該当値テキスト"/>
        <xdr:cNvSpPr txBox="1"/>
      </xdr:nvSpPr>
      <xdr:spPr>
        <a:xfrm>
          <a:off x="10528300"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63553</xdr:rowOff>
    </xdr:from>
    <xdr:to>
      <xdr:col>50</xdr:col>
      <xdr:colOff>165100</xdr:colOff>
      <xdr:row>76</xdr:row>
      <xdr:rowOff>165153</xdr:rowOff>
    </xdr:to>
    <xdr:sp macro="" textlink="">
      <xdr:nvSpPr>
        <xdr:cNvPr id="418" name="楕円 417"/>
        <xdr:cNvSpPr/>
      </xdr:nvSpPr>
      <xdr:spPr>
        <a:xfrm>
          <a:off x="9588500" y="130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10230</xdr:rowOff>
    </xdr:from>
    <xdr:ext cx="534377" cy="259045"/>
    <xdr:sp macro="" textlink="">
      <xdr:nvSpPr>
        <xdr:cNvPr id="419" name="テキスト ボックス 418"/>
        <xdr:cNvSpPr txBox="1"/>
      </xdr:nvSpPr>
      <xdr:spPr>
        <a:xfrm>
          <a:off x="9372111" y="128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118252</xdr:rowOff>
    </xdr:from>
    <xdr:to>
      <xdr:col>46</xdr:col>
      <xdr:colOff>38100</xdr:colOff>
      <xdr:row>74</xdr:row>
      <xdr:rowOff>48402</xdr:rowOff>
    </xdr:to>
    <xdr:sp macro="" textlink="">
      <xdr:nvSpPr>
        <xdr:cNvPr id="420" name="楕円 419"/>
        <xdr:cNvSpPr/>
      </xdr:nvSpPr>
      <xdr:spPr>
        <a:xfrm>
          <a:off x="8699500" y="126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64929</xdr:rowOff>
    </xdr:from>
    <xdr:ext cx="599010" cy="259045"/>
    <xdr:sp macro="" textlink="">
      <xdr:nvSpPr>
        <xdr:cNvPr id="421" name="テキスト ボックス 420"/>
        <xdr:cNvSpPr txBox="1"/>
      </xdr:nvSpPr>
      <xdr:spPr>
        <a:xfrm>
          <a:off x="8450795" y="124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41242</xdr:rowOff>
    </xdr:from>
    <xdr:to>
      <xdr:col>41</xdr:col>
      <xdr:colOff>101600</xdr:colOff>
      <xdr:row>73</xdr:row>
      <xdr:rowOff>142842</xdr:rowOff>
    </xdr:to>
    <xdr:sp macro="" textlink="">
      <xdr:nvSpPr>
        <xdr:cNvPr id="422" name="楕円 421"/>
        <xdr:cNvSpPr/>
      </xdr:nvSpPr>
      <xdr:spPr>
        <a:xfrm>
          <a:off x="7810500" y="12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159369</xdr:rowOff>
    </xdr:from>
    <xdr:ext cx="599010" cy="259045"/>
    <xdr:sp macro="" textlink="">
      <xdr:nvSpPr>
        <xdr:cNvPr id="423" name="テキスト ボックス 422"/>
        <xdr:cNvSpPr txBox="1"/>
      </xdr:nvSpPr>
      <xdr:spPr>
        <a:xfrm>
          <a:off x="7561795" y="1233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116904</xdr:rowOff>
    </xdr:from>
    <xdr:to>
      <xdr:col>36</xdr:col>
      <xdr:colOff>165100</xdr:colOff>
      <xdr:row>73</xdr:row>
      <xdr:rowOff>47054</xdr:rowOff>
    </xdr:to>
    <xdr:sp macro="" textlink="">
      <xdr:nvSpPr>
        <xdr:cNvPr id="424" name="楕円 423"/>
        <xdr:cNvSpPr/>
      </xdr:nvSpPr>
      <xdr:spPr>
        <a:xfrm>
          <a:off x="69215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63581</xdr:rowOff>
    </xdr:from>
    <xdr:ext cx="599010" cy="259045"/>
    <xdr:sp macro="" textlink="">
      <xdr:nvSpPr>
        <xdr:cNvPr id="425" name="テキスト ボックス 424"/>
        <xdr:cNvSpPr txBox="1"/>
      </xdr:nvSpPr>
      <xdr:spPr>
        <a:xfrm>
          <a:off x="6672795" y="1223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73231</xdr:rowOff>
    </xdr:from>
    <xdr:to>
      <xdr:col>55</xdr:col>
      <xdr:colOff>0</xdr:colOff>
      <xdr:row>96</xdr:row>
      <xdr:rowOff>168602</xdr:rowOff>
    </xdr:to>
    <xdr:cxnSp macro="">
      <xdr:nvCxnSpPr>
        <xdr:cNvPr id="456" name="直線コネクタ 455"/>
        <xdr:cNvCxnSpPr/>
      </xdr:nvCxnSpPr>
      <xdr:spPr>
        <a:xfrm flipV="1">
          <a:off x="9639300" y="16532431"/>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168602</xdr:rowOff>
    </xdr:from>
    <xdr:to>
      <xdr:col>50</xdr:col>
      <xdr:colOff>114300</xdr:colOff>
      <xdr:row>98</xdr:row>
      <xdr:rowOff>43297</xdr:rowOff>
    </xdr:to>
    <xdr:cxnSp macro="">
      <xdr:nvCxnSpPr>
        <xdr:cNvPr id="459" name="直線コネクタ 458"/>
        <xdr:cNvCxnSpPr/>
      </xdr:nvCxnSpPr>
      <xdr:spPr>
        <a:xfrm flipV="1">
          <a:off x="8750300" y="16627802"/>
          <a:ext cx="889000" cy="2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26859</xdr:rowOff>
    </xdr:from>
    <xdr:to>
      <xdr:col>45</xdr:col>
      <xdr:colOff>177800</xdr:colOff>
      <xdr:row>98</xdr:row>
      <xdr:rowOff>43297</xdr:rowOff>
    </xdr:to>
    <xdr:cxnSp macro="">
      <xdr:nvCxnSpPr>
        <xdr:cNvPr id="462" name="直線コネクタ 461"/>
        <xdr:cNvCxnSpPr/>
      </xdr:nvCxnSpPr>
      <xdr:spPr>
        <a:xfrm>
          <a:off x="7861300" y="16828959"/>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126364</xdr:rowOff>
    </xdr:from>
    <xdr:to>
      <xdr:col>41</xdr:col>
      <xdr:colOff>50800</xdr:colOff>
      <xdr:row>98</xdr:row>
      <xdr:rowOff>26859</xdr:rowOff>
    </xdr:to>
    <xdr:cxnSp macro="">
      <xdr:nvCxnSpPr>
        <xdr:cNvPr id="465" name="直線コネクタ 464"/>
        <xdr:cNvCxnSpPr/>
      </xdr:nvCxnSpPr>
      <xdr:spPr>
        <a:xfrm>
          <a:off x="6972300" y="16757014"/>
          <a:ext cx="8890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22431</xdr:rowOff>
    </xdr:from>
    <xdr:to>
      <xdr:col>55</xdr:col>
      <xdr:colOff>50800</xdr:colOff>
      <xdr:row>96</xdr:row>
      <xdr:rowOff>124031</xdr:rowOff>
    </xdr:to>
    <xdr:sp macro="" textlink="">
      <xdr:nvSpPr>
        <xdr:cNvPr id="475" name="楕円 474"/>
        <xdr:cNvSpPr/>
      </xdr:nvSpPr>
      <xdr:spPr>
        <a:xfrm>
          <a:off x="10426700" y="164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45308</xdr:rowOff>
    </xdr:from>
    <xdr:ext cx="534377" cy="259045"/>
    <xdr:sp macro="" textlink="">
      <xdr:nvSpPr>
        <xdr:cNvPr id="476" name="普通建設事業費 （ うち更新整備　）該当値テキスト"/>
        <xdr:cNvSpPr txBox="1"/>
      </xdr:nvSpPr>
      <xdr:spPr>
        <a:xfrm>
          <a:off x="10528300" y="163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117802</xdr:rowOff>
    </xdr:from>
    <xdr:to>
      <xdr:col>50</xdr:col>
      <xdr:colOff>165100</xdr:colOff>
      <xdr:row>97</xdr:row>
      <xdr:rowOff>47952</xdr:rowOff>
    </xdr:to>
    <xdr:sp macro="" textlink="">
      <xdr:nvSpPr>
        <xdr:cNvPr id="477" name="楕円 476"/>
        <xdr:cNvSpPr/>
      </xdr:nvSpPr>
      <xdr:spPr>
        <a:xfrm>
          <a:off x="95885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64479</xdr:rowOff>
    </xdr:from>
    <xdr:ext cx="534377" cy="259045"/>
    <xdr:sp macro="" textlink="">
      <xdr:nvSpPr>
        <xdr:cNvPr id="478" name="テキスト ボックス 477"/>
        <xdr:cNvSpPr txBox="1"/>
      </xdr:nvSpPr>
      <xdr:spPr>
        <a:xfrm>
          <a:off x="9372111" y="163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163947</xdr:rowOff>
    </xdr:from>
    <xdr:to>
      <xdr:col>46</xdr:col>
      <xdr:colOff>38100</xdr:colOff>
      <xdr:row>98</xdr:row>
      <xdr:rowOff>94097</xdr:rowOff>
    </xdr:to>
    <xdr:sp macro="" textlink="">
      <xdr:nvSpPr>
        <xdr:cNvPr id="479" name="楕円 478"/>
        <xdr:cNvSpPr/>
      </xdr:nvSpPr>
      <xdr:spPr>
        <a:xfrm>
          <a:off x="8699500" y="167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85224</xdr:rowOff>
    </xdr:from>
    <xdr:ext cx="534377" cy="259045"/>
    <xdr:sp macro="" textlink="">
      <xdr:nvSpPr>
        <xdr:cNvPr id="480" name="テキスト ボックス 479"/>
        <xdr:cNvSpPr txBox="1"/>
      </xdr:nvSpPr>
      <xdr:spPr>
        <a:xfrm>
          <a:off x="8483111" y="168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147509</xdr:rowOff>
    </xdr:from>
    <xdr:to>
      <xdr:col>41</xdr:col>
      <xdr:colOff>101600</xdr:colOff>
      <xdr:row>98</xdr:row>
      <xdr:rowOff>77659</xdr:rowOff>
    </xdr:to>
    <xdr:sp macro="" textlink="">
      <xdr:nvSpPr>
        <xdr:cNvPr id="481" name="楕円 480"/>
        <xdr:cNvSpPr/>
      </xdr:nvSpPr>
      <xdr:spPr>
        <a:xfrm>
          <a:off x="7810500" y="167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68786</xdr:rowOff>
    </xdr:from>
    <xdr:ext cx="534377" cy="259045"/>
    <xdr:sp macro="" textlink="">
      <xdr:nvSpPr>
        <xdr:cNvPr id="482" name="テキスト ボックス 481"/>
        <xdr:cNvSpPr txBox="1"/>
      </xdr:nvSpPr>
      <xdr:spPr>
        <a:xfrm>
          <a:off x="7594111" y="168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75564</xdr:rowOff>
    </xdr:from>
    <xdr:to>
      <xdr:col>36</xdr:col>
      <xdr:colOff>165100</xdr:colOff>
      <xdr:row>98</xdr:row>
      <xdr:rowOff>5714</xdr:rowOff>
    </xdr:to>
    <xdr:sp macro="" textlink="">
      <xdr:nvSpPr>
        <xdr:cNvPr id="483" name="楕円 482"/>
        <xdr:cNvSpPr/>
      </xdr:nvSpPr>
      <xdr:spPr>
        <a:xfrm>
          <a:off x="69215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22241</xdr:rowOff>
    </xdr:from>
    <xdr:ext cx="534377" cy="259045"/>
    <xdr:sp macro="" textlink="">
      <xdr:nvSpPr>
        <xdr:cNvPr id="484" name="テキスト ボックス 483"/>
        <xdr:cNvSpPr txBox="1"/>
      </xdr:nvSpPr>
      <xdr:spPr>
        <a:xfrm>
          <a:off x="6705111" y="164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30246</xdr:rowOff>
    </xdr:from>
    <xdr:to>
      <xdr:col>85</xdr:col>
      <xdr:colOff>127000</xdr:colOff>
      <xdr:row>36</xdr:row>
      <xdr:rowOff>107947</xdr:rowOff>
    </xdr:to>
    <xdr:cxnSp macro="">
      <xdr:nvCxnSpPr>
        <xdr:cNvPr id="513" name="直線コネクタ 512"/>
        <xdr:cNvCxnSpPr/>
      </xdr:nvCxnSpPr>
      <xdr:spPr>
        <a:xfrm flipV="1">
          <a:off x="15481300" y="6202446"/>
          <a:ext cx="8382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53358</xdr:rowOff>
    </xdr:from>
    <xdr:to>
      <xdr:col>81</xdr:col>
      <xdr:colOff>50800</xdr:colOff>
      <xdr:row>36</xdr:row>
      <xdr:rowOff>107947</xdr:rowOff>
    </xdr:to>
    <xdr:cxnSp macro="">
      <xdr:nvCxnSpPr>
        <xdr:cNvPr id="516" name="直線コネクタ 515"/>
        <xdr:cNvCxnSpPr/>
      </xdr:nvCxnSpPr>
      <xdr:spPr>
        <a:xfrm>
          <a:off x="14592300" y="6225558"/>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114424</xdr:rowOff>
    </xdr:from>
    <xdr:to>
      <xdr:col>76</xdr:col>
      <xdr:colOff>114300</xdr:colOff>
      <xdr:row>36</xdr:row>
      <xdr:rowOff>53358</xdr:rowOff>
    </xdr:to>
    <xdr:cxnSp macro="">
      <xdr:nvCxnSpPr>
        <xdr:cNvPr id="519" name="直線コネクタ 518"/>
        <xdr:cNvCxnSpPr/>
      </xdr:nvCxnSpPr>
      <xdr:spPr>
        <a:xfrm>
          <a:off x="13703300" y="5943724"/>
          <a:ext cx="889000" cy="28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151305</xdr:rowOff>
    </xdr:from>
    <xdr:to>
      <xdr:col>71</xdr:col>
      <xdr:colOff>177800</xdr:colOff>
      <xdr:row>34</xdr:row>
      <xdr:rowOff>114424</xdr:rowOff>
    </xdr:to>
    <xdr:cxnSp macro="">
      <xdr:nvCxnSpPr>
        <xdr:cNvPr id="522" name="直線コネクタ 521"/>
        <xdr:cNvCxnSpPr/>
      </xdr:nvCxnSpPr>
      <xdr:spPr>
        <a:xfrm>
          <a:off x="12814300" y="5809155"/>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6" name="テキスト ボックス 525"/>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150896</xdr:rowOff>
    </xdr:from>
    <xdr:to>
      <xdr:col>85</xdr:col>
      <xdr:colOff>177800</xdr:colOff>
      <xdr:row>36</xdr:row>
      <xdr:rowOff>81046</xdr:rowOff>
    </xdr:to>
    <xdr:sp macro="" textlink="">
      <xdr:nvSpPr>
        <xdr:cNvPr id="532" name="楕円 531"/>
        <xdr:cNvSpPr/>
      </xdr:nvSpPr>
      <xdr:spPr>
        <a:xfrm>
          <a:off x="16268700" y="61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2323</xdr:rowOff>
    </xdr:from>
    <xdr:ext cx="534377" cy="259045"/>
    <xdr:sp macro="" textlink="">
      <xdr:nvSpPr>
        <xdr:cNvPr id="533" name="災害復旧事業費該当値テキスト"/>
        <xdr:cNvSpPr txBox="1"/>
      </xdr:nvSpPr>
      <xdr:spPr>
        <a:xfrm>
          <a:off x="16370300" y="60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57147</xdr:rowOff>
    </xdr:from>
    <xdr:to>
      <xdr:col>81</xdr:col>
      <xdr:colOff>101600</xdr:colOff>
      <xdr:row>36</xdr:row>
      <xdr:rowOff>158747</xdr:rowOff>
    </xdr:to>
    <xdr:sp macro="" textlink="">
      <xdr:nvSpPr>
        <xdr:cNvPr id="534" name="楕円 533"/>
        <xdr:cNvSpPr/>
      </xdr:nvSpPr>
      <xdr:spPr>
        <a:xfrm>
          <a:off x="15430500" y="622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3824</xdr:rowOff>
    </xdr:from>
    <xdr:ext cx="534377" cy="259045"/>
    <xdr:sp macro="" textlink="">
      <xdr:nvSpPr>
        <xdr:cNvPr id="535" name="テキスト ボックス 534"/>
        <xdr:cNvSpPr txBox="1"/>
      </xdr:nvSpPr>
      <xdr:spPr>
        <a:xfrm>
          <a:off x="15214111" y="600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2558</xdr:rowOff>
    </xdr:from>
    <xdr:to>
      <xdr:col>76</xdr:col>
      <xdr:colOff>165100</xdr:colOff>
      <xdr:row>36</xdr:row>
      <xdr:rowOff>104158</xdr:rowOff>
    </xdr:to>
    <xdr:sp macro="" textlink="">
      <xdr:nvSpPr>
        <xdr:cNvPr id="536" name="楕円 535"/>
        <xdr:cNvSpPr/>
      </xdr:nvSpPr>
      <xdr:spPr>
        <a:xfrm>
          <a:off x="14541500" y="6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120685</xdr:rowOff>
    </xdr:from>
    <xdr:ext cx="534377" cy="259045"/>
    <xdr:sp macro="" textlink="">
      <xdr:nvSpPr>
        <xdr:cNvPr id="537" name="テキスト ボックス 536"/>
        <xdr:cNvSpPr txBox="1"/>
      </xdr:nvSpPr>
      <xdr:spPr>
        <a:xfrm>
          <a:off x="14325111" y="59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63624</xdr:rowOff>
    </xdr:from>
    <xdr:to>
      <xdr:col>72</xdr:col>
      <xdr:colOff>38100</xdr:colOff>
      <xdr:row>34</xdr:row>
      <xdr:rowOff>165224</xdr:rowOff>
    </xdr:to>
    <xdr:sp macro="" textlink="">
      <xdr:nvSpPr>
        <xdr:cNvPr id="538" name="楕円 537"/>
        <xdr:cNvSpPr/>
      </xdr:nvSpPr>
      <xdr:spPr>
        <a:xfrm>
          <a:off x="13652500" y="58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10301</xdr:rowOff>
    </xdr:from>
    <xdr:ext cx="599010" cy="259045"/>
    <xdr:sp macro="" textlink="">
      <xdr:nvSpPr>
        <xdr:cNvPr id="539" name="テキスト ボックス 538"/>
        <xdr:cNvSpPr txBox="1"/>
      </xdr:nvSpPr>
      <xdr:spPr>
        <a:xfrm>
          <a:off x="13403795" y="566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100505</xdr:rowOff>
    </xdr:from>
    <xdr:to>
      <xdr:col>67</xdr:col>
      <xdr:colOff>101600</xdr:colOff>
      <xdr:row>34</xdr:row>
      <xdr:rowOff>30655</xdr:rowOff>
    </xdr:to>
    <xdr:sp macro="" textlink="">
      <xdr:nvSpPr>
        <xdr:cNvPr id="540" name="楕円 539"/>
        <xdr:cNvSpPr/>
      </xdr:nvSpPr>
      <xdr:spPr>
        <a:xfrm>
          <a:off x="12763500" y="57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47182</xdr:rowOff>
    </xdr:from>
    <xdr:ext cx="599010" cy="259045"/>
    <xdr:sp macro="" textlink="">
      <xdr:nvSpPr>
        <xdr:cNvPr id="541" name="テキスト ボックス 540"/>
        <xdr:cNvSpPr txBox="1"/>
      </xdr:nvSpPr>
      <xdr:spPr>
        <a:xfrm>
          <a:off x="12514795" y="553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17932</xdr:rowOff>
    </xdr:from>
    <xdr:to>
      <xdr:col>85</xdr:col>
      <xdr:colOff>127000</xdr:colOff>
      <xdr:row>72</xdr:row>
      <xdr:rowOff>97219</xdr:rowOff>
    </xdr:to>
    <xdr:cxnSp macro="">
      <xdr:nvCxnSpPr>
        <xdr:cNvPr id="619" name="直線コネクタ 618"/>
        <xdr:cNvCxnSpPr/>
      </xdr:nvCxnSpPr>
      <xdr:spPr>
        <a:xfrm flipV="1">
          <a:off x="15481300" y="12362332"/>
          <a:ext cx="838200" cy="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86189</xdr:rowOff>
    </xdr:from>
    <xdr:to>
      <xdr:col>81</xdr:col>
      <xdr:colOff>50800</xdr:colOff>
      <xdr:row>72</xdr:row>
      <xdr:rowOff>97219</xdr:rowOff>
    </xdr:to>
    <xdr:cxnSp macro="">
      <xdr:nvCxnSpPr>
        <xdr:cNvPr id="622" name="直線コネクタ 621"/>
        <xdr:cNvCxnSpPr/>
      </xdr:nvCxnSpPr>
      <xdr:spPr>
        <a:xfrm>
          <a:off x="14592300" y="12430589"/>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63214</xdr:rowOff>
    </xdr:from>
    <xdr:to>
      <xdr:col>76</xdr:col>
      <xdr:colOff>114300</xdr:colOff>
      <xdr:row>72</xdr:row>
      <xdr:rowOff>86189</xdr:rowOff>
    </xdr:to>
    <xdr:cxnSp macro="">
      <xdr:nvCxnSpPr>
        <xdr:cNvPr id="625" name="直線コネクタ 624"/>
        <xdr:cNvCxnSpPr/>
      </xdr:nvCxnSpPr>
      <xdr:spPr>
        <a:xfrm>
          <a:off x="13703300" y="1240761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119850</xdr:rowOff>
    </xdr:from>
    <xdr:to>
      <xdr:col>71</xdr:col>
      <xdr:colOff>177800</xdr:colOff>
      <xdr:row>72</xdr:row>
      <xdr:rowOff>63214</xdr:rowOff>
    </xdr:to>
    <xdr:cxnSp macro="">
      <xdr:nvCxnSpPr>
        <xdr:cNvPr id="628" name="直線コネクタ 627"/>
        <xdr:cNvCxnSpPr/>
      </xdr:nvCxnSpPr>
      <xdr:spPr>
        <a:xfrm>
          <a:off x="12814300" y="12292800"/>
          <a:ext cx="889000" cy="1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138582</xdr:rowOff>
    </xdr:from>
    <xdr:to>
      <xdr:col>85</xdr:col>
      <xdr:colOff>177800</xdr:colOff>
      <xdr:row>72</xdr:row>
      <xdr:rowOff>68732</xdr:rowOff>
    </xdr:to>
    <xdr:sp macro="" textlink="">
      <xdr:nvSpPr>
        <xdr:cNvPr id="638" name="楕円 637"/>
        <xdr:cNvSpPr/>
      </xdr:nvSpPr>
      <xdr:spPr>
        <a:xfrm>
          <a:off x="16268700" y="123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161459</xdr:rowOff>
    </xdr:from>
    <xdr:ext cx="534377" cy="259045"/>
    <xdr:sp macro="" textlink="">
      <xdr:nvSpPr>
        <xdr:cNvPr id="639" name="公債費該当値テキスト"/>
        <xdr:cNvSpPr txBox="1"/>
      </xdr:nvSpPr>
      <xdr:spPr>
        <a:xfrm>
          <a:off x="16370300" y="121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46419</xdr:rowOff>
    </xdr:from>
    <xdr:to>
      <xdr:col>81</xdr:col>
      <xdr:colOff>101600</xdr:colOff>
      <xdr:row>72</xdr:row>
      <xdr:rowOff>148019</xdr:rowOff>
    </xdr:to>
    <xdr:sp macro="" textlink="">
      <xdr:nvSpPr>
        <xdr:cNvPr id="640" name="楕円 639"/>
        <xdr:cNvSpPr/>
      </xdr:nvSpPr>
      <xdr:spPr>
        <a:xfrm>
          <a:off x="15430500" y="12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164546</xdr:rowOff>
    </xdr:from>
    <xdr:ext cx="534377" cy="259045"/>
    <xdr:sp macro="" textlink="">
      <xdr:nvSpPr>
        <xdr:cNvPr id="641" name="テキスト ボックス 640"/>
        <xdr:cNvSpPr txBox="1"/>
      </xdr:nvSpPr>
      <xdr:spPr>
        <a:xfrm>
          <a:off x="15214111" y="121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35389</xdr:rowOff>
    </xdr:from>
    <xdr:to>
      <xdr:col>76</xdr:col>
      <xdr:colOff>165100</xdr:colOff>
      <xdr:row>72</xdr:row>
      <xdr:rowOff>136989</xdr:rowOff>
    </xdr:to>
    <xdr:sp macro="" textlink="">
      <xdr:nvSpPr>
        <xdr:cNvPr id="642" name="楕円 641"/>
        <xdr:cNvSpPr/>
      </xdr:nvSpPr>
      <xdr:spPr>
        <a:xfrm>
          <a:off x="14541500" y="123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153516</xdr:rowOff>
    </xdr:from>
    <xdr:ext cx="534377" cy="259045"/>
    <xdr:sp macro="" textlink="">
      <xdr:nvSpPr>
        <xdr:cNvPr id="643" name="テキスト ボックス 642"/>
        <xdr:cNvSpPr txBox="1"/>
      </xdr:nvSpPr>
      <xdr:spPr>
        <a:xfrm>
          <a:off x="14325111" y="121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12414</xdr:rowOff>
    </xdr:from>
    <xdr:to>
      <xdr:col>72</xdr:col>
      <xdr:colOff>38100</xdr:colOff>
      <xdr:row>72</xdr:row>
      <xdr:rowOff>114014</xdr:rowOff>
    </xdr:to>
    <xdr:sp macro="" textlink="">
      <xdr:nvSpPr>
        <xdr:cNvPr id="644" name="楕円 643"/>
        <xdr:cNvSpPr/>
      </xdr:nvSpPr>
      <xdr:spPr>
        <a:xfrm>
          <a:off x="13652500" y="12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130541</xdr:rowOff>
    </xdr:from>
    <xdr:ext cx="534377" cy="259045"/>
    <xdr:sp macro="" textlink="">
      <xdr:nvSpPr>
        <xdr:cNvPr id="645" name="テキスト ボックス 644"/>
        <xdr:cNvSpPr txBox="1"/>
      </xdr:nvSpPr>
      <xdr:spPr>
        <a:xfrm>
          <a:off x="13436111" y="121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69050</xdr:rowOff>
    </xdr:from>
    <xdr:to>
      <xdr:col>67</xdr:col>
      <xdr:colOff>101600</xdr:colOff>
      <xdr:row>71</xdr:row>
      <xdr:rowOff>170650</xdr:rowOff>
    </xdr:to>
    <xdr:sp macro="" textlink="">
      <xdr:nvSpPr>
        <xdr:cNvPr id="646" name="楕円 645"/>
        <xdr:cNvSpPr/>
      </xdr:nvSpPr>
      <xdr:spPr>
        <a:xfrm>
          <a:off x="12763500" y="122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15727</xdr:rowOff>
    </xdr:from>
    <xdr:ext cx="534377" cy="259045"/>
    <xdr:sp macro="" textlink="">
      <xdr:nvSpPr>
        <xdr:cNvPr id="647" name="テキスト ボックス 646"/>
        <xdr:cNvSpPr txBox="1"/>
      </xdr:nvSpPr>
      <xdr:spPr>
        <a:xfrm>
          <a:off x="12547111" y="120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1811</xdr:rowOff>
    </xdr:from>
    <xdr:to>
      <xdr:col>85</xdr:col>
      <xdr:colOff>126364</xdr:colOff>
      <xdr:row>99</xdr:row>
      <xdr:rowOff>88418</xdr:rowOff>
    </xdr:to>
    <xdr:cxnSp macro="">
      <xdr:nvCxnSpPr>
        <xdr:cNvPr id="673" name="直線コネクタ 672"/>
        <xdr:cNvCxnSpPr/>
      </xdr:nvCxnSpPr>
      <xdr:spPr>
        <a:xfrm flipV="1">
          <a:off x="16317595" y="15946661"/>
          <a:ext cx="1269" cy="1115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92245</xdr:rowOff>
    </xdr:from>
    <xdr:ext cx="378565" cy="259045"/>
    <xdr:sp macro="" textlink="">
      <xdr:nvSpPr>
        <xdr:cNvPr id="674" name="積立金最小値テキスト"/>
        <xdr:cNvSpPr txBox="1"/>
      </xdr:nvSpPr>
      <xdr:spPr>
        <a:xfrm>
          <a:off x="16370300" y="1706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88418</xdr:rowOff>
    </xdr:from>
    <xdr:to>
      <xdr:col>86</xdr:col>
      <xdr:colOff>25400</xdr:colOff>
      <xdr:row>99</xdr:row>
      <xdr:rowOff>88418</xdr:rowOff>
    </xdr:to>
    <xdr:cxnSp macro="">
      <xdr:nvCxnSpPr>
        <xdr:cNvPr id="675" name="直線コネクタ 674"/>
        <xdr:cNvCxnSpPr/>
      </xdr:nvCxnSpPr>
      <xdr:spPr>
        <a:xfrm>
          <a:off x="16230600" y="1706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119938</xdr:rowOff>
    </xdr:from>
    <xdr:ext cx="599010" cy="259045"/>
    <xdr:sp macro="" textlink="">
      <xdr:nvSpPr>
        <xdr:cNvPr id="676" name="積立金最大値テキスト"/>
        <xdr:cNvSpPr txBox="1"/>
      </xdr:nvSpPr>
      <xdr:spPr>
        <a:xfrm>
          <a:off x="16370300" y="1572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1811</xdr:rowOff>
    </xdr:from>
    <xdr:to>
      <xdr:col>86</xdr:col>
      <xdr:colOff>25400</xdr:colOff>
      <xdr:row>93</xdr:row>
      <xdr:rowOff>1811</xdr:rowOff>
    </xdr:to>
    <xdr:cxnSp macro="">
      <xdr:nvCxnSpPr>
        <xdr:cNvPr id="677" name="直線コネクタ 676"/>
        <xdr:cNvCxnSpPr/>
      </xdr:nvCxnSpPr>
      <xdr:spPr>
        <a:xfrm>
          <a:off x="16230600" y="159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148050</xdr:rowOff>
    </xdr:from>
    <xdr:to>
      <xdr:col>85</xdr:col>
      <xdr:colOff>127000</xdr:colOff>
      <xdr:row>97</xdr:row>
      <xdr:rowOff>49696</xdr:rowOff>
    </xdr:to>
    <xdr:cxnSp macro="">
      <xdr:nvCxnSpPr>
        <xdr:cNvPr id="678" name="直線コネクタ 677"/>
        <xdr:cNvCxnSpPr/>
      </xdr:nvCxnSpPr>
      <xdr:spPr>
        <a:xfrm>
          <a:off x="15481300" y="16607250"/>
          <a:ext cx="838200" cy="7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15260</xdr:rowOff>
    </xdr:from>
    <xdr:ext cx="534377" cy="259045"/>
    <xdr:sp macro="" textlink="">
      <xdr:nvSpPr>
        <xdr:cNvPr id="679" name="積立金平均値テキスト"/>
        <xdr:cNvSpPr txBox="1"/>
      </xdr:nvSpPr>
      <xdr:spPr>
        <a:xfrm>
          <a:off x="16370300" y="1681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36833</xdr:rowOff>
    </xdr:from>
    <xdr:to>
      <xdr:col>85</xdr:col>
      <xdr:colOff>177800</xdr:colOff>
      <xdr:row>98</xdr:row>
      <xdr:rowOff>138433</xdr:rowOff>
    </xdr:to>
    <xdr:sp macro="" textlink="">
      <xdr:nvSpPr>
        <xdr:cNvPr id="680" name="フローチャート: 判断 679"/>
        <xdr:cNvSpPr/>
      </xdr:nvSpPr>
      <xdr:spPr>
        <a:xfrm>
          <a:off x="16268700" y="1683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140777</xdr:rowOff>
    </xdr:from>
    <xdr:to>
      <xdr:col>81</xdr:col>
      <xdr:colOff>50800</xdr:colOff>
      <xdr:row>96</xdr:row>
      <xdr:rowOff>148050</xdr:rowOff>
    </xdr:to>
    <xdr:cxnSp macro="">
      <xdr:nvCxnSpPr>
        <xdr:cNvPr id="681" name="直線コネクタ 680"/>
        <xdr:cNvCxnSpPr/>
      </xdr:nvCxnSpPr>
      <xdr:spPr>
        <a:xfrm>
          <a:off x="14592300" y="16599977"/>
          <a:ext cx="8890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70481</xdr:rowOff>
    </xdr:from>
    <xdr:to>
      <xdr:col>81</xdr:col>
      <xdr:colOff>101600</xdr:colOff>
      <xdr:row>99</xdr:row>
      <xdr:rowOff>631</xdr:rowOff>
    </xdr:to>
    <xdr:sp macro="" textlink="">
      <xdr:nvSpPr>
        <xdr:cNvPr id="682" name="フローチャート: 判断 681"/>
        <xdr:cNvSpPr/>
      </xdr:nvSpPr>
      <xdr:spPr>
        <a:xfrm>
          <a:off x="15430500" y="1687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163208</xdr:rowOff>
    </xdr:from>
    <xdr:ext cx="534377" cy="259045"/>
    <xdr:sp macro="" textlink="">
      <xdr:nvSpPr>
        <xdr:cNvPr id="683" name="テキスト ボックス 682"/>
        <xdr:cNvSpPr txBox="1"/>
      </xdr:nvSpPr>
      <xdr:spPr>
        <a:xfrm>
          <a:off x="15214111" y="16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125059</xdr:rowOff>
    </xdr:from>
    <xdr:to>
      <xdr:col>76</xdr:col>
      <xdr:colOff>114300</xdr:colOff>
      <xdr:row>96</xdr:row>
      <xdr:rowOff>140777</xdr:rowOff>
    </xdr:to>
    <xdr:cxnSp macro="">
      <xdr:nvCxnSpPr>
        <xdr:cNvPr id="684" name="直線コネクタ 683"/>
        <xdr:cNvCxnSpPr/>
      </xdr:nvCxnSpPr>
      <xdr:spPr>
        <a:xfrm>
          <a:off x="13703300" y="16069909"/>
          <a:ext cx="889000" cy="5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53620</xdr:rowOff>
    </xdr:from>
    <xdr:to>
      <xdr:col>76</xdr:col>
      <xdr:colOff>165100</xdr:colOff>
      <xdr:row>98</xdr:row>
      <xdr:rowOff>155220</xdr:rowOff>
    </xdr:to>
    <xdr:sp macro="" textlink="">
      <xdr:nvSpPr>
        <xdr:cNvPr id="685" name="フローチャート: 判断 684"/>
        <xdr:cNvSpPr/>
      </xdr:nvSpPr>
      <xdr:spPr>
        <a:xfrm>
          <a:off x="145415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146347</xdr:rowOff>
    </xdr:from>
    <xdr:ext cx="534377" cy="259045"/>
    <xdr:sp macro="" textlink="">
      <xdr:nvSpPr>
        <xdr:cNvPr id="686" name="テキスト ボックス 685"/>
        <xdr:cNvSpPr txBox="1"/>
      </xdr:nvSpPr>
      <xdr:spPr>
        <a:xfrm>
          <a:off x="14325111" y="169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59483</xdr:rowOff>
    </xdr:from>
    <xdr:to>
      <xdr:col>71</xdr:col>
      <xdr:colOff>177800</xdr:colOff>
      <xdr:row>93</xdr:row>
      <xdr:rowOff>125059</xdr:rowOff>
    </xdr:to>
    <xdr:cxnSp macro="">
      <xdr:nvCxnSpPr>
        <xdr:cNvPr id="687" name="直線コネクタ 686"/>
        <xdr:cNvCxnSpPr/>
      </xdr:nvCxnSpPr>
      <xdr:spPr>
        <a:xfrm>
          <a:off x="12814300" y="15661433"/>
          <a:ext cx="889000" cy="4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88137</xdr:rowOff>
    </xdr:from>
    <xdr:to>
      <xdr:col>72</xdr:col>
      <xdr:colOff>38100</xdr:colOff>
      <xdr:row>99</xdr:row>
      <xdr:rowOff>18287</xdr:rowOff>
    </xdr:to>
    <xdr:sp macro="" textlink="">
      <xdr:nvSpPr>
        <xdr:cNvPr id="688" name="フローチャート: 判断 687"/>
        <xdr:cNvSpPr/>
      </xdr:nvSpPr>
      <xdr:spPr>
        <a:xfrm>
          <a:off x="13652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9414</xdr:rowOff>
    </xdr:from>
    <xdr:ext cx="534377" cy="259045"/>
    <xdr:sp macro="" textlink="">
      <xdr:nvSpPr>
        <xdr:cNvPr id="689" name="テキスト ボックス 688"/>
        <xdr:cNvSpPr txBox="1"/>
      </xdr:nvSpPr>
      <xdr:spPr>
        <a:xfrm>
          <a:off x="13436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58844</xdr:rowOff>
    </xdr:from>
    <xdr:to>
      <xdr:col>67</xdr:col>
      <xdr:colOff>101600</xdr:colOff>
      <xdr:row>98</xdr:row>
      <xdr:rowOff>160444</xdr:rowOff>
    </xdr:to>
    <xdr:sp macro="" textlink="">
      <xdr:nvSpPr>
        <xdr:cNvPr id="690" name="フローチャート: 判断 689"/>
        <xdr:cNvSpPr/>
      </xdr:nvSpPr>
      <xdr:spPr>
        <a:xfrm>
          <a:off x="12763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151571</xdr:rowOff>
    </xdr:from>
    <xdr:ext cx="534377" cy="259045"/>
    <xdr:sp macro="" textlink="">
      <xdr:nvSpPr>
        <xdr:cNvPr id="691" name="テキスト ボックス 690"/>
        <xdr:cNvSpPr txBox="1"/>
      </xdr:nvSpPr>
      <xdr:spPr>
        <a:xfrm>
          <a:off x="12547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170346</xdr:rowOff>
    </xdr:from>
    <xdr:to>
      <xdr:col>85</xdr:col>
      <xdr:colOff>177800</xdr:colOff>
      <xdr:row>97</xdr:row>
      <xdr:rowOff>100496</xdr:rowOff>
    </xdr:to>
    <xdr:sp macro="" textlink="">
      <xdr:nvSpPr>
        <xdr:cNvPr id="697" name="楕円 696"/>
        <xdr:cNvSpPr/>
      </xdr:nvSpPr>
      <xdr:spPr>
        <a:xfrm>
          <a:off x="16268700" y="166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21773</xdr:rowOff>
    </xdr:from>
    <xdr:ext cx="534377" cy="259045"/>
    <xdr:sp macro="" textlink="">
      <xdr:nvSpPr>
        <xdr:cNvPr id="698" name="積立金該当値テキスト"/>
        <xdr:cNvSpPr txBox="1"/>
      </xdr:nvSpPr>
      <xdr:spPr>
        <a:xfrm>
          <a:off x="16370300" y="164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97250</xdr:rowOff>
    </xdr:from>
    <xdr:to>
      <xdr:col>81</xdr:col>
      <xdr:colOff>101600</xdr:colOff>
      <xdr:row>97</xdr:row>
      <xdr:rowOff>27400</xdr:rowOff>
    </xdr:to>
    <xdr:sp macro="" textlink="">
      <xdr:nvSpPr>
        <xdr:cNvPr id="699" name="楕円 698"/>
        <xdr:cNvSpPr/>
      </xdr:nvSpPr>
      <xdr:spPr>
        <a:xfrm>
          <a:off x="15430500" y="165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43927</xdr:rowOff>
    </xdr:from>
    <xdr:ext cx="534377" cy="259045"/>
    <xdr:sp macro="" textlink="">
      <xdr:nvSpPr>
        <xdr:cNvPr id="700" name="テキスト ボックス 699"/>
        <xdr:cNvSpPr txBox="1"/>
      </xdr:nvSpPr>
      <xdr:spPr>
        <a:xfrm>
          <a:off x="15214111" y="163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89977</xdr:rowOff>
    </xdr:from>
    <xdr:to>
      <xdr:col>76</xdr:col>
      <xdr:colOff>165100</xdr:colOff>
      <xdr:row>97</xdr:row>
      <xdr:rowOff>20127</xdr:rowOff>
    </xdr:to>
    <xdr:sp macro="" textlink="">
      <xdr:nvSpPr>
        <xdr:cNvPr id="701" name="楕円 700"/>
        <xdr:cNvSpPr/>
      </xdr:nvSpPr>
      <xdr:spPr>
        <a:xfrm>
          <a:off x="14541500" y="165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36654</xdr:rowOff>
    </xdr:from>
    <xdr:ext cx="534377" cy="259045"/>
    <xdr:sp macro="" textlink="">
      <xdr:nvSpPr>
        <xdr:cNvPr id="702" name="テキスト ボックス 701"/>
        <xdr:cNvSpPr txBox="1"/>
      </xdr:nvSpPr>
      <xdr:spPr>
        <a:xfrm>
          <a:off x="14325111" y="163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74259</xdr:rowOff>
    </xdr:from>
    <xdr:to>
      <xdr:col>72</xdr:col>
      <xdr:colOff>38100</xdr:colOff>
      <xdr:row>94</xdr:row>
      <xdr:rowOff>4409</xdr:rowOff>
    </xdr:to>
    <xdr:sp macro="" textlink="">
      <xdr:nvSpPr>
        <xdr:cNvPr id="703" name="楕円 702"/>
        <xdr:cNvSpPr/>
      </xdr:nvSpPr>
      <xdr:spPr>
        <a:xfrm>
          <a:off x="13652500" y="160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20936</xdr:rowOff>
    </xdr:from>
    <xdr:ext cx="534377" cy="259045"/>
    <xdr:sp macro="" textlink="">
      <xdr:nvSpPr>
        <xdr:cNvPr id="704" name="テキスト ボックス 703"/>
        <xdr:cNvSpPr txBox="1"/>
      </xdr:nvSpPr>
      <xdr:spPr>
        <a:xfrm>
          <a:off x="13436111" y="1579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8683</xdr:rowOff>
    </xdr:from>
    <xdr:to>
      <xdr:col>67</xdr:col>
      <xdr:colOff>101600</xdr:colOff>
      <xdr:row>91</xdr:row>
      <xdr:rowOff>110283</xdr:rowOff>
    </xdr:to>
    <xdr:sp macro="" textlink="">
      <xdr:nvSpPr>
        <xdr:cNvPr id="705" name="楕円 704"/>
        <xdr:cNvSpPr/>
      </xdr:nvSpPr>
      <xdr:spPr>
        <a:xfrm>
          <a:off x="12763500" y="156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126810</xdr:rowOff>
    </xdr:from>
    <xdr:ext cx="599010" cy="259045"/>
    <xdr:sp macro="" textlink="">
      <xdr:nvSpPr>
        <xdr:cNvPr id="706" name="テキスト ボックス 705"/>
        <xdr:cNvSpPr txBox="1"/>
      </xdr:nvSpPr>
      <xdr:spPr>
        <a:xfrm>
          <a:off x="12514795" y="15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30" name="直線コネクタ 729"/>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3"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4" name="直線コネクタ 733"/>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6"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7" name="フローチャート: 判断 736"/>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9" name="フローチャート: 判断 738"/>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0" name="テキスト ボックス 739"/>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2" name="フローチャート: 判断 741"/>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3" name="テキスト ボックス 742"/>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5" name="フローチャート: 判断 744"/>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6" name="テキスト ボックス 745"/>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7" name="フローチャート: 判断 746"/>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8" name="テキスト ボックス 747"/>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7" name="直線コネクタ 786"/>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90"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1" name="直線コネクタ 790"/>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159131</xdr:rowOff>
    </xdr:from>
    <xdr:to>
      <xdr:col>116</xdr:col>
      <xdr:colOff>63500</xdr:colOff>
      <xdr:row>56</xdr:row>
      <xdr:rowOff>170637</xdr:rowOff>
    </xdr:to>
    <xdr:cxnSp macro="">
      <xdr:nvCxnSpPr>
        <xdr:cNvPr id="792" name="直線コネクタ 791"/>
        <xdr:cNvCxnSpPr/>
      </xdr:nvCxnSpPr>
      <xdr:spPr>
        <a:xfrm flipV="1">
          <a:off x="21323300" y="9760331"/>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3"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4" name="フローチャート: 判断 793"/>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170637</xdr:rowOff>
    </xdr:from>
    <xdr:to>
      <xdr:col>111</xdr:col>
      <xdr:colOff>177800</xdr:colOff>
      <xdr:row>57</xdr:row>
      <xdr:rowOff>6007</xdr:rowOff>
    </xdr:to>
    <xdr:cxnSp macro="">
      <xdr:nvCxnSpPr>
        <xdr:cNvPr id="795" name="直線コネクタ 794"/>
        <xdr:cNvCxnSpPr/>
      </xdr:nvCxnSpPr>
      <xdr:spPr>
        <a:xfrm flipV="1">
          <a:off x="20434300" y="977183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6" name="フローチャート: 判断 795"/>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7" name="テキスト ボックス 796"/>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6007</xdr:rowOff>
    </xdr:from>
    <xdr:to>
      <xdr:col>107</xdr:col>
      <xdr:colOff>50800</xdr:colOff>
      <xdr:row>57</xdr:row>
      <xdr:rowOff>15913</xdr:rowOff>
    </xdr:to>
    <xdr:cxnSp macro="">
      <xdr:nvCxnSpPr>
        <xdr:cNvPr id="798" name="直線コネクタ 797"/>
        <xdr:cNvCxnSpPr/>
      </xdr:nvCxnSpPr>
      <xdr:spPr>
        <a:xfrm flipV="1">
          <a:off x="19545300" y="977865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9" name="フローチャート: 判断 798"/>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800" name="テキスト ボックス 799"/>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15761</xdr:rowOff>
    </xdr:from>
    <xdr:to>
      <xdr:col>102</xdr:col>
      <xdr:colOff>114300</xdr:colOff>
      <xdr:row>57</xdr:row>
      <xdr:rowOff>15913</xdr:rowOff>
    </xdr:to>
    <xdr:cxnSp macro="">
      <xdr:nvCxnSpPr>
        <xdr:cNvPr id="801" name="直線コネクタ 800"/>
        <xdr:cNvCxnSpPr/>
      </xdr:nvCxnSpPr>
      <xdr:spPr>
        <a:xfrm>
          <a:off x="18656300" y="97884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2" name="フローチャート: 判断 801"/>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3" name="テキスト ボックス 802"/>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4" name="フローチャート: 判断 803"/>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5" name="テキスト ボックス 804"/>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108331</xdr:rowOff>
    </xdr:from>
    <xdr:to>
      <xdr:col>116</xdr:col>
      <xdr:colOff>114300</xdr:colOff>
      <xdr:row>57</xdr:row>
      <xdr:rowOff>38481</xdr:rowOff>
    </xdr:to>
    <xdr:sp macro="" textlink="">
      <xdr:nvSpPr>
        <xdr:cNvPr id="811" name="楕円 810"/>
        <xdr:cNvSpPr/>
      </xdr:nvSpPr>
      <xdr:spPr>
        <a:xfrm>
          <a:off x="221107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131208</xdr:rowOff>
    </xdr:from>
    <xdr:ext cx="534377" cy="259045"/>
    <xdr:sp macro="" textlink="">
      <xdr:nvSpPr>
        <xdr:cNvPr id="812" name="貸付金該当値テキスト"/>
        <xdr:cNvSpPr txBox="1"/>
      </xdr:nvSpPr>
      <xdr:spPr>
        <a:xfrm>
          <a:off x="22212300" y="95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119837</xdr:rowOff>
    </xdr:from>
    <xdr:to>
      <xdr:col>112</xdr:col>
      <xdr:colOff>38100</xdr:colOff>
      <xdr:row>57</xdr:row>
      <xdr:rowOff>49987</xdr:rowOff>
    </xdr:to>
    <xdr:sp macro="" textlink="">
      <xdr:nvSpPr>
        <xdr:cNvPr id="813" name="楕円 812"/>
        <xdr:cNvSpPr/>
      </xdr:nvSpPr>
      <xdr:spPr>
        <a:xfrm>
          <a:off x="21272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66514</xdr:rowOff>
    </xdr:from>
    <xdr:ext cx="534377" cy="259045"/>
    <xdr:sp macro="" textlink="">
      <xdr:nvSpPr>
        <xdr:cNvPr id="814" name="テキスト ボックス 813"/>
        <xdr:cNvSpPr txBox="1"/>
      </xdr:nvSpPr>
      <xdr:spPr>
        <a:xfrm>
          <a:off x="21056111" y="94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126657</xdr:rowOff>
    </xdr:from>
    <xdr:to>
      <xdr:col>107</xdr:col>
      <xdr:colOff>101600</xdr:colOff>
      <xdr:row>57</xdr:row>
      <xdr:rowOff>56807</xdr:rowOff>
    </xdr:to>
    <xdr:sp macro="" textlink="">
      <xdr:nvSpPr>
        <xdr:cNvPr id="815" name="楕円 814"/>
        <xdr:cNvSpPr/>
      </xdr:nvSpPr>
      <xdr:spPr>
        <a:xfrm>
          <a:off x="203835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73334</xdr:rowOff>
    </xdr:from>
    <xdr:ext cx="534377" cy="259045"/>
    <xdr:sp macro="" textlink="">
      <xdr:nvSpPr>
        <xdr:cNvPr id="816" name="テキスト ボックス 815"/>
        <xdr:cNvSpPr txBox="1"/>
      </xdr:nvSpPr>
      <xdr:spPr>
        <a:xfrm>
          <a:off x="20167111" y="95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136563</xdr:rowOff>
    </xdr:from>
    <xdr:to>
      <xdr:col>102</xdr:col>
      <xdr:colOff>165100</xdr:colOff>
      <xdr:row>57</xdr:row>
      <xdr:rowOff>66713</xdr:rowOff>
    </xdr:to>
    <xdr:sp macro="" textlink="">
      <xdr:nvSpPr>
        <xdr:cNvPr id="817" name="楕円 816"/>
        <xdr:cNvSpPr/>
      </xdr:nvSpPr>
      <xdr:spPr>
        <a:xfrm>
          <a:off x="19494500" y="97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83240</xdr:rowOff>
    </xdr:from>
    <xdr:ext cx="469744" cy="259045"/>
    <xdr:sp macro="" textlink="">
      <xdr:nvSpPr>
        <xdr:cNvPr id="818" name="テキスト ボックス 817"/>
        <xdr:cNvSpPr txBox="1"/>
      </xdr:nvSpPr>
      <xdr:spPr>
        <a:xfrm>
          <a:off x="19310428" y="95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136411</xdr:rowOff>
    </xdr:from>
    <xdr:to>
      <xdr:col>98</xdr:col>
      <xdr:colOff>38100</xdr:colOff>
      <xdr:row>57</xdr:row>
      <xdr:rowOff>66561</xdr:rowOff>
    </xdr:to>
    <xdr:sp macro="" textlink="">
      <xdr:nvSpPr>
        <xdr:cNvPr id="819" name="楕円 818"/>
        <xdr:cNvSpPr/>
      </xdr:nvSpPr>
      <xdr:spPr>
        <a:xfrm>
          <a:off x="18605500" y="97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83088</xdr:rowOff>
    </xdr:from>
    <xdr:ext cx="469744" cy="259045"/>
    <xdr:sp macro="" textlink="">
      <xdr:nvSpPr>
        <xdr:cNvPr id="820" name="テキスト ボックス 819"/>
        <xdr:cNvSpPr txBox="1"/>
      </xdr:nvSpPr>
      <xdr:spPr>
        <a:xfrm>
          <a:off x="18421428" y="95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50165</xdr:rowOff>
    </xdr:from>
    <xdr:to>
      <xdr:col>116</xdr:col>
      <xdr:colOff>62864</xdr:colOff>
      <xdr:row>77</xdr:row>
      <xdr:rowOff>109201</xdr:rowOff>
    </xdr:to>
    <xdr:cxnSp macro="">
      <xdr:nvCxnSpPr>
        <xdr:cNvPr id="844" name="直線コネクタ 843"/>
        <xdr:cNvCxnSpPr/>
      </xdr:nvCxnSpPr>
      <xdr:spPr>
        <a:xfrm flipV="1">
          <a:off x="22159595" y="12566015"/>
          <a:ext cx="1269" cy="74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113028</xdr:rowOff>
    </xdr:from>
    <xdr:ext cx="534377" cy="259045"/>
    <xdr:sp macro="" textlink="">
      <xdr:nvSpPr>
        <xdr:cNvPr id="845" name="繰出金最小値テキスト"/>
        <xdr:cNvSpPr txBox="1"/>
      </xdr:nvSpPr>
      <xdr:spPr>
        <a:xfrm>
          <a:off x="22212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109201</xdr:rowOff>
    </xdr:from>
    <xdr:to>
      <xdr:col>116</xdr:col>
      <xdr:colOff>152400</xdr:colOff>
      <xdr:row>77</xdr:row>
      <xdr:rowOff>109201</xdr:rowOff>
    </xdr:to>
    <xdr:cxnSp macro="">
      <xdr:nvCxnSpPr>
        <xdr:cNvPr id="846" name="直線コネクタ 845"/>
        <xdr:cNvCxnSpPr/>
      </xdr:nvCxnSpPr>
      <xdr:spPr>
        <a:xfrm>
          <a:off x="22072600" y="1331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168292</xdr:rowOff>
    </xdr:from>
    <xdr:ext cx="534377" cy="259045"/>
    <xdr:sp macro="" textlink="">
      <xdr:nvSpPr>
        <xdr:cNvPr id="847" name="繰出金最大値テキスト"/>
        <xdr:cNvSpPr txBox="1"/>
      </xdr:nvSpPr>
      <xdr:spPr>
        <a:xfrm>
          <a:off x="22212300" y="123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50165</xdr:rowOff>
    </xdr:from>
    <xdr:to>
      <xdr:col>116</xdr:col>
      <xdr:colOff>152400</xdr:colOff>
      <xdr:row>73</xdr:row>
      <xdr:rowOff>50165</xdr:rowOff>
    </xdr:to>
    <xdr:cxnSp macro="">
      <xdr:nvCxnSpPr>
        <xdr:cNvPr id="848" name="直線コネクタ 847"/>
        <xdr:cNvCxnSpPr/>
      </xdr:nvCxnSpPr>
      <xdr:spPr>
        <a:xfrm>
          <a:off x="22072600" y="125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50165</xdr:rowOff>
    </xdr:from>
    <xdr:to>
      <xdr:col>116</xdr:col>
      <xdr:colOff>63500</xdr:colOff>
      <xdr:row>73</xdr:row>
      <xdr:rowOff>65405</xdr:rowOff>
    </xdr:to>
    <xdr:cxnSp macro="">
      <xdr:nvCxnSpPr>
        <xdr:cNvPr id="849" name="直線コネクタ 848"/>
        <xdr:cNvCxnSpPr/>
      </xdr:nvCxnSpPr>
      <xdr:spPr>
        <a:xfrm flipV="1">
          <a:off x="21323300" y="125660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166406</xdr:rowOff>
    </xdr:from>
    <xdr:ext cx="534377" cy="259045"/>
    <xdr:sp macro="" textlink="">
      <xdr:nvSpPr>
        <xdr:cNvPr id="850" name="繰出金平均値テキスト"/>
        <xdr:cNvSpPr txBox="1"/>
      </xdr:nvSpPr>
      <xdr:spPr>
        <a:xfrm>
          <a:off x="22212300" y="1285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16529</xdr:rowOff>
    </xdr:from>
    <xdr:to>
      <xdr:col>116</xdr:col>
      <xdr:colOff>114300</xdr:colOff>
      <xdr:row>75</xdr:row>
      <xdr:rowOff>118129</xdr:rowOff>
    </xdr:to>
    <xdr:sp macro="" textlink="">
      <xdr:nvSpPr>
        <xdr:cNvPr id="851" name="フローチャート: 判断 850"/>
        <xdr:cNvSpPr/>
      </xdr:nvSpPr>
      <xdr:spPr>
        <a:xfrm>
          <a:off x="221107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41916</xdr:rowOff>
    </xdr:from>
    <xdr:to>
      <xdr:col>111</xdr:col>
      <xdr:colOff>177800</xdr:colOff>
      <xdr:row>73</xdr:row>
      <xdr:rowOff>65405</xdr:rowOff>
    </xdr:to>
    <xdr:cxnSp macro="">
      <xdr:nvCxnSpPr>
        <xdr:cNvPr id="852" name="直線コネクタ 851"/>
        <xdr:cNvCxnSpPr/>
      </xdr:nvCxnSpPr>
      <xdr:spPr>
        <a:xfrm>
          <a:off x="20434300" y="12557766"/>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78613</xdr:rowOff>
    </xdr:from>
    <xdr:to>
      <xdr:col>112</xdr:col>
      <xdr:colOff>38100</xdr:colOff>
      <xdr:row>75</xdr:row>
      <xdr:rowOff>8763</xdr:rowOff>
    </xdr:to>
    <xdr:sp macro="" textlink="">
      <xdr:nvSpPr>
        <xdr:cNvPr id="853" name="フローチャート: 判断 852"/>
        <xdr:cNvSpPr/>
      </xdr:nvSpPr>
      <xdr:spPr>
        <a:xfrm>
          <a:off x="21272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171340</xdr:rowOff>
    </xdr:from>
    <xdr:ext cx="534377" cy="259045"/>
    <xdr:sp macro="" textlink="">
      <xdr:nvSpPr>
        <xdr:cNvPr id="854" name="テキスト ボックス 853"/>
        <xdr:cNvSpPr txBox="1"/>
      </xdr:nvSpPr>
      <xdr:spPr>
        <a:xfrm>
          <a:off x="21056111"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41916</xdr:rowOff>
    </xdr:from>
    <xdr:to>
      <xdr:col>107</xdr:col>
      <xdr:colOff>50800</xdr:colOff>
      <xdr:row>73</xdr:row>
      <xdr:rowOff>56528</xdr:rowOff>
    </xdr:to>
    <xdr:cxnSp macro="">
      <xdr:nvCxnSpPr>
        <xdr:cNvPr id="855" name="直線コネクタ 854"/>
        <xdr:cNvCxnSpPr/>
      </xdr:nvCxnSpPr>
      <xdr:spPr>
        <a:xfrm flipV="1">
          <a:off x="19545300" y="12557766"/>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53524</xdr:rowOff>
    </xdr:from>
    <xdr:to>
      <xdr:col>107</xdr:col>
      <xdr:colOff>101600</xdr:colOff>
      <xdr:row>74</xdr:row>
      <xdr:rowOff>155124</xdr:rowOff>
    </xdr:to>
    <xdr:sp macro="" textlink="">
      <xdr:nvSpPr>
        <xdr:cNvPr id="856" name="フローチャート: 判断 855"/>
        <xdr:cNvSpPr/>
      </xdr:nvSpPr>
      <xdr:spPr>
        <a:xfrm>
          <a:off x="20383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146251</xdr:rowOff>
    </xdr:from>
    <xdr:ext cx="534377" cy="259045"/>
    <xdr:sp macro="" textlink="">
      <xdr:nvSpPr>
        <xdr:cNvPr id="857" name="テキスト ボックス 856"/>
        <xdr:cNvSpPr txBox="1"/>
      </xdr:nvSpPr>
      <xdr:spPr>
        <a:xfrm>
          <a:off x="20167111" y="128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148882</xdr:rowOff>
    </xdr:from>
    <xdr:to>
      <xdr:col>102</xdr:col>
      <xdr:colOff>114300</xdr:colOff>
      <xdr:row>73</xdr:row>
      <xdr:rowOff>56528</xdr:rowOff>
    </xdr:to>
    <xdr:cxnSp macro="">
      <xdr:nvCxnSpPr>
        <xdr:cNvPr id="858" name="直線コネクタ 857"/>
        <xdr:cNvCxnSpPr/>
      </xdr:nvCxnSpPr>
      <xdr:spPr>
        <a:xfrm>
          <a:off x="18656300" y="11978932"/>
          <a:ext cx="889000" cy="5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47275</xdr:rowOff>
    </xdr:from>
    <xdr:to>
      <xdr:col>102</xdr:col>
      <xdr:colOff>165100</xdr:colOff>
      <xdr:row>74</xdr:row>
      <xdr:rowOff>148875</xdr:rowOff>
    </xdr:to>
    <xdr:sp macro="" textlink="">
      <xdr:nvSpPr>
        <xdr:cNvPr id="859" name="フローチャート: 判断 858"/>
        <xdr:cNvSpPr/>
      </xdr:nvSpPr>
      <xdr:spPr>
        <a:xfrm>
          <a:off x="19494500" y="127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140002</xdr:rowOff>
    </xdr:from>
    <xdr:ext cx="534377" cy="259045"/>
    <xdr:sp macro="" textlink="">
      <xdr:nvSpPr>
        <xdr:cNvPr id="860" name="テキスト ボックス 859"/>
        <xdr:cNvSpPr txBox="1"/>
      </xdr:nvSpPr>
      <xdr:spPr>
        <a:xfrm>
          <a:off x="19278111" y="128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33217</xdr:rowOff>
    </xdr:from>
    <xdr:to>
      <xdr:col>98</xdr:col>
      <xdr:colOff>38100</xdr:colOff>
      <xdr:row>74</xdr:row>
      <xdr:rowOff>134817</xdr:rowOff>
    </xdr:to>
    <xdr:sp macro="" textlink="">
      <xdr:nvSpPr>
        <xdr:cNvPr id="861" name="フローチャート: 判断 860"/>
        <xdr:cNvSpPr/>
      </xdr:nvSpPr>
      <xdr:spPr>
        <a:xfrm>
          <a:off x="18605500" y="1272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125944</xdr:rowOff>
    </xdr:from>
    <xdr:ext cx="534377" cy="259045"/>
    <xdr:sp macro="" textlink="">
      <xdr:nvSpPr>
        <xdr:cNvPr id="862" name="テキスト ボックス 861"/>
        <xdr:cNvSpPr txBox="1"/>
      </xdr:nvSpPr>
      <xdr:spPr>
        <a:xfrm>
          <a:off x="18389111" y="128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170815</xdr:rowOff>
    </xdr:from>
    <xdr:to>
      <xdr:col>116</xdr:col>
      <xdr:colOff>114300</xdr:colOff>
      <xdr:row>73</xdr:row>
      <xdr:rowOff>100965</xdr:rowOff>
    </xdr:to>
    <xdr:sp macro="" textlink="">
      <xdr:nvSpPr>
        <xdr:cNvPr id="868" name="楕円 867"/>
        <xdr:cNvSpPr/>
      </xdr:nvSpPr>
      <xdr:spPr>
        <a:xfrm>
          <a:off x="221107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123842</xdr:rowOff>
    </xdr:from>
    <xdr:ext cx="534377" cy="259045"/>
    <xdr:sp macro="" textlink="">
      <xdr:nvSpPr>
        <xdr:cNvPr id="869" name="繰出金該当値テキスト"/>
        <xdr:cNvSpPr txBox="1"/>
      </xdr:nvSpPr>
      <xdr:spPr>
        <a:xfrm>
          <a:off x="22212300" y="124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14605</xdr:rowOff>
    </xdr:from>
    <xdr:to>
      <xdr:col>112</xdr:col>
      <xdr:colOff>38100</xdr:colOff>
      <xdr:row>73</xdr:row>
      <xdr:rowOff>116205</xdr:rowOff>
    </xdr:to>
    <xdr:sp macro="" textlink="">
      <xdr:nvSpPr>
        <xdr:cNvPr id="870" name="楕円 869"/>
        <xdr:cNvSpPr/>
      </xdr:nvSpPr>
      <xdr:spPr>
        <a:xfrm>
          <a:off x="21272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132732</xdr:rowOff>
    </xdr:from>
    <xdr:ext cx="534377" cy="259045"/>
    <xdr:sp macro="" textlink="">
      <xdr:nvSpPr>
        <xdr:cNvPr id="871" name="テキスト ボックス 870"/>
        <xdr:cNvSpPr txBox="1"/>
      </xdr:nvSpPr>
      <xdr:spPr>
        <a:xfrm>
          <a:off x="21056111" y="123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162566</xdr:rowOff>
    </xdr:from>
    <xdr:to>
      <xdr:col>107</xdr:col>
      <xdr:colOff>101600</xdr:colOff>
      <xdr:row>73</xdr:row>
      <xdr:rowOff>92716</xdr:rowOff>
    </xdr:to>
    <xdr:sp macro="" textlink="">
      <xdr:nvSpPr>
        <xdr:cNvPr id="872" name="楕円 871"/>
        <xdr:cNvSpPr/>
      </xdr:nvSpPr>
      <xdr:spPr>
        <a:xfrm>
          <a:off x="20383500" y="125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109243</xdr:rowOff>
    </xdr:from>
    <xdr:ext cx="534377" cy="259045"/>
    <xdr:sp macro="" textlink="">
      <xdr:nvSpPr>
        <xdr:cNvPr id="873" name="テキスト ボックス 872"/>
        <xdr:cNvSpPr txBox="1"/>
      </xdr:nvSpPr>
      <xdr:spPr>
        <a:xfrm>
          <a:off x="20167111" y="122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5728</xdr:rowOff>
    </xdr:from>
    <xdr:to>
      <xdr:col>102</xdr:col>
      <xdr:colOff>165100</xdr:colOff>
      <xdr:row>73</xdr:row>
      <xdr:rowOff>107328</xdr:rowOff>
    </xdr:to>
    <xdr:sp macro="" textlink="">
      <xdr:nvSpPr>
        <xdr:cNvPr id="874" name="楕円 873"/>
        <xdr:cNvSpPr/>
      </xdr:nvSpPr>
      <xdr:spPr>
        <a:xfrm>
          <a:off x="19494500" y="125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123855</xdr:rowOff>
    </xdr:from>
    <xdr:ext cx="534377" cy="259045"/>
    <xdr:sp macro="" textlink="">
      <xdr:nvSpPr>
        <xdr:cNvPr id="875" name="テキスト ボックス 874"/>
        <xdr:cNvSpPr txBox="1"/>
      </xdr:nvSpPr>
      <xdr:spPr>
        <a:xfrm>
          <a:off x="19278111" y="122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98082</xdr:rowOff>
    </xdr:from>
    <xdr:to>
      <xdr:col>98</xdr:col>
      <xdr:colOff>38100</xdr:colOff>
      <xdr:row>70</xdr:row>
      <xdr:rowOff>28232</xdr:rowOff>
    </xdr:to>
    <xdr:sp macro="" textlink="">
      <xdr:nvSpPr>
        <xdr:cNvPr id="876" name="楕円 875"/>
        <xdr:cNvSpPr/>
      </xdr:nvSpPr>
      <xdr:spPr>
        <a:xfrm>
          <a:off x="18605500" y="119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44759</xdr:rowOff>
    </xdr:from>
    <xdr:ext cx="534377" cy="259045"/>
    <xdr:sp macro="" textlink="">
      <xdr:nvSpPr>
        <xdr:cNvPr id="877" name="テキスト ボックス 876"/>
        <xdr:cNvSpPr txBox="1"/>
      </xdr:nvSpPr>
      <xdr:spPr>
        <a:xfrm>
          <a:off x="18389111" y="1170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補助費等については、特別定額給付金給付事業（前年比＋</a:t>
          </a:r>
          <a:r>
            <a:rPr kumimoji="1" lang="en-US" altLang="ja-JP" sz="1100">
              <a:solidFill>
                <a:schemeClr val="dk1"/>
              </a:solidFill>
              <a:effectLst/>
              <a:latin typeface="+mn-lt"/>
              <a:ea typeface="+mn-ea"/>
              <a:cs typeface="+mn-cs"/>
            </a:rPr>
            <a:t>5,123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皆増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）実施の影響により増額となっている。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東日本大震災からの復旧・復興事業の進捗に伴い対前年度比で減額となり、住民一人当たりのコストも同様に減額となったが、依然として類似団体平均の数倍という状況が続いている。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災害復旧事業費について、令和元年台風第</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号災害に係る事業の進捗に伴い増額となっており、令和３年度まで続く見込みである。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本市は、</a:t>
          </a:r>
          <a:r>
            <a:rPr kumimoji="1" lang="ja-JP" altLang="ja-JP" sz="1100">
              <a:solidFill>
                <a:schemeClr val="dk1"/>
              </a:solidFill>
              <a:effectLst/>
              <a:latin typeface="+mn-lt"/>
              <a:ea typeface="+mn-ea"/>
              <a:cs typeface="+mn-cs"/>
            </a:rPr>
            <a:t>２度の合併により市の面積が広大となったことに合わせ、保有する公共施設の数量も類似団体を大きく上回っており、今後も普通建設事業費（うち更新整備）や物件費、維持補修費は増加が見込まれる状況である。</a:t>
          </a:r>
          <a:endParaRPr lang="ja-JP" altLang="ja-JP" sz="1400">
            <a:effectLst/>
          </a:endParaRPr>
        </a:p>
        <a:p>
          <a:r>
            <a:rPr kumimoji="1" lang="ja-JP" altLang="ja-JP" sz="1100">
              <a:solidFill>
                <a:schemeClr val="dk1"/>
              </a:solidFill>
              <a:effectLst/>
              <a:latin typeface="+mn-lt"/>
              <a:ea typeface="+mn-ea"/>
              <a:cs typeface="+mn-cs"/>
            </a:rPr>
            <a:t>　普通建設事業については慎重に事業を選択するとともに、物件費や維持補修費は、公共施設等総合管理計画に基づき、施設等の更新・統廃合・長寿命化等を計画的に実施し財政負担を軽減・平準化し、公共施設等の最適な配置を実現することで、事業費の圧縮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168046</xdr:rowOff>
    </xdr:from>
    <xdr:to>
      <xdr:col>24</xdr:col>
      <xdr:colOff>63500</xdr:colOff>
      <xdr:row>33</xdr:row>
      <xdr:rowOff>24028</xdr:rowOff>
    </xdr:to>
    <xdr:cxnSp macro="">
      <xdr:nvCxnSpPr>
        <xdr:cNvPr id="59" name="直線コネクタ 58"/>
        <xdr:cNvCxnSpPr/>
      </xdr:nvCxnSpPr>
      <xdr:spPr>
        <a:xfrm>
          <a:off x="3797300" y="5654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120498</xdr:rowOff>
    </xdr:from>
    <xdr:to>
      <xdr:col>19</xdr:col>
      <xdr:colOff>177800</xdr:colOff>
      <xdr:row>32</xdr:row>
      <xdr:rowOff>168046</xdr:rowOff>
    </xdr:to>
    <xdr:cxnSp macro="">
      <xdr:nvCxnSpPr>
        <xdr:cNvPr id="62" name="直線コネクタ 61"/>
        <xdr:cNvCxnSpPr/>
      </xdr:nvCxnSpPr>
      <xdr:spPr>
        <a:xfrm>
          <a:off x="2908300" y="560689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30886</xdr:rowOff>
    </xdr:from>
    <xdr:to>
      <xdr:col>15</xdr:col>
      <xdr:colOff>50800</xdr:colOff>
      <xdr:row>32</xdr:row>
      <xdr:rowOff>120498</xdr:rowOff>
    </xdr:to>
    <xdr:cxnSp macro="">
      <xdr:nvCxnSpPr>
        <xdr:cNvPr id="65" name="直線コネクタ 64"/>
        <xdr:cNvCxnSpPr/>
      </xdr:nvCxnSpPr>
      <xdr:spPr>
        <a:xfrm>
          <a:off x="2019300" y="5517286"/>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163931</xdr:rowOff>
    </xdr:from>
    <xdr:to>
      <xdr:col>10</xdr:col>
      <xdr:colOff>114300</xdr:colOff>
      <xdr:row>32</xdr:row>
      <xdr:rowOff>30886</xdr:rowOff>
    </xdr:to>
    <xdr:cxnSp macro="">
      <xdr:nvCxnSpPr>
        <xdr:cNvPr id="68" name="直線コネクタ 67"/>
        <xdr:cNvCxnSpPr/>
      </xdr:nvCxnSpPr>
      <xdr:spPr>
        <a:xfrm>
          <a:off x="1130300" y="547888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144678</xdr:rowOff>
    </xdr:from>
    <xdr:to>
      <xdr:col>24</xdr:col>
      <xdr:colOff>114300</xdr:colOff>
      <xdr:row>33</xdr:row>
      <xdr:rowOff>74828</xdr:rowOff>
    </xdr:to>
    <xdr:sp macro="" textlink="">
      <xdr:nvSpPr>
        <xdr:cNvPr id="78" name="楕円 77"/>
        <xdr:cNvSpPr/>
      </xdr:nvSpPr>
      <xdr:spPr>
        <a:xfrm>
          <a:off x="45847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167555</xdr:rowOff>
    </xdr:from>
    <xdr:ext cx="469744" cy="259045"/>
    <xdr:sp macro="" textlink="">
      <xdr:nvSpPr>
        <xdr:cNvPr id="79" name="議会費該当値テキスト"/>
        <xdr:cNvSpPr txBox="1"/>
      </xdr:nvSpPr>
      <xdr:spPr>
        <a:xfrm>
          <a:off x="4686300" y="54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117246</xdr:rowOff>
    </xdr:from>
    <xdr:to>
      <xdr:col>20</xdr:col>
      <xdr:colOff>38100</xdr:colOff>
      <xdr:row>33</xdr:row>
      <xdr:rowOff>47396</xdr:rowOff>
    </xdr:to>
    <xdr:sp macro="" textlink="">
      <xdr:nvSpPr>
        <xdr:cNvPr id="80" name="楕円 79"/>
        <xdr:cNvSpPr/>
      </xdr:nvSpPr>
      <xdr:spPr>
        <a:xfrm>
          <a:off x="3746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63923</xdr:rowOff>
    </xdr:from>
    <xdr:ext cx="469744" cy="259045"/>
    <xdr:sp macro="" textlink="">
      <xdr:nvSpPr>
        <xdr:cNvPr id="81" name="テキスト ボックス 80"/>
        <xdr:cNvSpPr txBox="1"/>
      </xdr:nvSpPr>
      <xdr:spPr>
        <a:xfrm>
          <a:off x="3562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69698</xdr:rowOff>
    </xdr:from>
    <xdr:to>
      <xdr:col>15</xdr:col>
      <xdr:colOff>101600</xdr:colOff>
      <xdr:row>32</xdr:row>
      <xdr:rowOff>171298</xdr:rowOff>
    </xdr:to>
    <xdr:sp macro="" textlink="">
      <xdr:nvSpPr>
        <xdr:cNvPr id="82" name="楕円 81"/>
        <xdr:cNvSpPr/>
      </xdr:nvSpPr>
      <xdr:spPr>
        <a:xfrm>
          <a:off x="2857500" y="55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16375</xdr:rowOff>
    </xdr:from>
    <xdr:ext cx="469744" cy="259045"/>
    <xdr:sp macro="" textlink="">
      <xdr:nvSpPr>
        <xdr:cNvPr id="83" name="テキスト ボックス 82"/>
        <xdr:cNvSpPr txBox="1"/>
      </xdr:nvSpPr>
      <xdr:spPr>
        <a:xfrm>
          <a:off x="2673428" y="53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151536</xdr:rowOff>
    </xdr:from>
    <xdr:to>
      <xdr:col>10</xdr:col>
      <xdr:colOff>165100</xdr:colOff>
      <xdr:row>32</xdr:row>
      <xdr:rowOff>81686</xdr:rowOff>
    </xdr:to>
    <xdr:sp macro="" textlink="">
      <xdr:nvSpPr>
        <xdr:cNvPr id="84" name="楕円 83"/>
        <xdr:cNvSpPr/>
      </xdr:nvSpPr>
      <xdr:spPr>
        <a:xfrm>
          <a:off x="1968500" y="54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98213</xdr:rowOff>
    </xdr:from>
    <xdr:ext cx="469744" cy="259045"/>
    <xdr:sp macro="" textlink="">
      <xdr:nvSpPr>
        <xdr:cNvPr id="85" name="テキスト ボックス 84"/>
        <xdr:cNvSpPr txBox="1"/>
      </xdr:nvSpPr>
      <xdr:spPr>
        <a:xfrm>
          <a:off x="1784428" y="524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113131</xdr:rowOff>
    </xdr:from>
    <xdr:to>
      <xdr:col>6</xdr:col>
      <xdr:colOff>38100</xdr:colOff>
      <xdr:row>32</xdr:row>
      <xdr:rowOff>43281</xdr:rowOff>
    </xdr:to>
    <xdr:sp macro="" textlink="">
      <xdr:nvSpPr>
        <xdr:cNvPr id="86" name="楕円 85"/>
        <xdr:cNvSpPr/>
      </xdr:nvSpPr>
      <xdr:spPr>
        <a:xfrm>
          <a:off x="1079500" y="5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59808</xdr:rowOff>
    </xdr:from>
    <xdr:ext cx="469744" cy="259045"/>
    <xdr:sp macro="" textlink="">
      <xdr:nvSpPr>
        <xdr:cNvPr id="87" name="テキスト ボックス 86"/>
        <xdr:cNvSpPr txBox="1"/>
      </xdr:nvSpPr>
      <xdr:spPr>
        <a:xfrm>
          <a:off x="895428" y="52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24954</xdr:rowOff>
    </xdr:from>
    <xdr:to>
      <xdr:col>24</xdr:col>
      <xdr:colOff>63500</xdr:colOff>
      <xdr:row>56</xdr:row>
      <xdr:rowOff>37901</xdr:rowOff>
    </xdr:to>
    <xdr:cxnSp macro="">
      <xdr:nvCxnSpPr>
        <xdr:cNvPr id="116" name="直線コネクタ 115"/>
        <xdr:cNvCxnSpPr/>
      </xdr:nvCxnSpPr>
      <xdr:spPr>
        <a:xfrm flipV="1">
          <a:off x="3797300" y="9283254"/>
          <a:ext cx="838200" cy="3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109189</xdr:rowOff>
    </xdr:from>
    <xdr:to>
      <xdr:col>19</xdr:col>
      <xdr:colOff>177800</xdr:colOff>
      <xdr:row>56</xdr:row>
      <xdr:rowOff>37901</xdr:rowOff>
    </xdr:to>
    <xdr:cxnSp macro="">
      <xdr:nvCxnSpPr>
        <xdr:cNvPr id="119" name="直線コネクタ 118"/>
        <xdr:cNvCxnSpPr/>
      </xdr:nvCxnSpPr>
      <xdr:spPr>
        <a:xfrm>
          <a:off x="2908300" y="9367489"/>
          <a:ext cx="889000" cy="27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143502</xdr:rowOff>
    </xdr:from>
    <xdr:to>
      <xdr:col>15</xdr:col>
      <xdr:colOff>50800</xdr:colOff>
      <xdr:row>54</xdr:row>
      <xdr:rowOff>109189</xdr:rowOff>
    </xdr:to>
    <xdr:cxnSp macro="">
      <xdr:nvCxnSpPr>
        <xdr:cNvPr id="122" name="直線コネクタ 121"/>
        <xdr:cNvCxnSpPr/>
      </xdr:nvCxnSpPr>
      <xdr:spPr>
        <a:xfrm>
          <a:off x="2019300" y="9230352"/>
          <a:ext cx="889000" cy="13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143502</xdr:rowOff>
    </xdr:from>
    <xdr:to>
      <xdr:col>10</xdr:col>
      <xdr:colOff>114300</xdr:colOff>
      <xdr:row>54</xdr:row>
      <xdr:rowOff>39584</xdr:rowOff>
    </xdr:to>
    <xdr:cxnSp macro="">
      <xdr:nvCxnSpPr>
        <xdr:cNvPr id="125" name="直線コネクタ 124"/>
        <xdr:cNvCxnSpPr/>
      </xdr:nvCxnSpPr>
      <xdr:spPr>
        <a:xfrm flipV="1">
          <a:off x="1130300" y="9230352"/>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145604</xdr:rowOff>
    </xdr:from>
    <xdr:to>
      <xdr:col>24</xdr:col>
      <xdr:colOff>114300</xdr:colOff>
      <xdr:row>54</xdr:row>
      <xdr:rowOff>75754</xdr:rowOff>
    </xdr:to>
    <xdr:sp macro="" textlink="">
      <xdr:nvSpPr>
        <xdr:cNvPr id="135" name="楕円 134"/>
        <xdr:cNvSpPr/>
      </xdr:nvSpPr>
      <xdr:spPr>
        <a:xfrm>
          <a:off x="4584700" y="92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168481</xdr:rowOff>
    </xdr:from>
    <xdr:ext cx="599010" cy="259045"/>
    <xdr:sp macro="" textlink="">
      <xdr:nvSpPr>
        <xdr:cNvPr id="136" name="総務費該当値テキスト"/>
        <xdr:cNvSpPr txBox="1"/>
      </xdr:nvSpPr>
      <xdr:spPr>
        <a:xfrm>
          <a:off x="4686300" y="908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158551</xdr:rowOff>
    </xdr:from>
    <xdr:to>
      <xdr:col>20</xdr:col>
      <xdr:colOff>38100</xdr:colOff>
      <xdr:row>56</xdr:row>
      <xdr:rowOff>88701</xdr:rowOff>
    </xdr:to>
    <xdr:sp macro="" textlink="">
      <xdr:nvSpPr>
        <xdr:cNvPr id="137" name="楕円 136"/>
        <xdr:cNvSpPr/>
      </xdr:nvSpPr>
      <xdr:spPr>
        <a:xfrm>
          <a:off x="3746500" y="95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105228</xdr:rowOff>
    </xdr:from>
    <xdr:ext cx="599010" cy="259045"/>
    <xdr:sp macro="" textlink="">
      <xdr:nvSpPr>
        <xdr:cNvPr id="138" name="テキスト ボックス 137"/>
        <xdr:cNvSpPr txBox="1"/>
      </xdr:nvSpPr>
      <xdr:spPr>
        <a:xfrm>
          <a:off x="3497795" y="93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58389</xdr:rowOff>
    </xdr:from>
    <xdr:to>
      <xdr:col>15</xdr:col>
      <xdr:colOff>101600</xdr:colOff>
      <xdr:row>54</xdr:row>
      <xdr:rowOff>159989</xdr:rowOff>
    </xdr:to>
    <xdr:sp macro="" textlink="">
      <xdr:nvSpPr>
        <xdr:cNvPr id="139" name="楕円 138"/>
        <xdr:cNvSpPr/>
      </xdr:nvSpPr>
      <xdr:spPr>
        <a:xfrm>
          <a:off x="2857500" y="93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5066</xdr:rowOff>
    </xdr:from>
    <xdr:ext cx="599010" cy="259045"/>
    <xdr:sp macro="" textlink="">
      <xdr:nvSpPr>
        <xdr:cNvPr id="140" name="テキスト ボックス 139"/>
        <xdr:cNvSpPr txBox="1"/>
      </xdr:nvSpPr>
      <xdr:spPr>
        <a:xfrm>
          <a:off x="2608795" y="90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92702</xdr:rowOff>
    </xdr:from>
    <xdr:to>
      <xdr:col>10</xdr:col>
      <xdr:colOff>165100</xdr:colOff>
      <xdr:row>54</xdr:row>
      <xdr:rowOff>22852</xdr:rowOff>
    </xdr:to>
    <xdr:sp macro="" textlink="">
      <xdr:nvSpPr>
        <xdr:cNvPr id="141" name="楕円 140"/>
        <xdr:cNvSpPr/>
      </xdr:nvSpPr>
      <xdr:spPr>
        <a:xfrm>
          <a:off x="1968500" y="9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39379</xdr:rowOff>
    </xdr:from>
    <xdr:ext cx="599010" cy="259045"/>
    <xdr:sp macro="" textlink="">
      <xdr:nvSpPr>
        <xdr:cNvPr id="142" name="テキスト ボックス 141"/>
        <xdr:cNvSpPr txBox="1"/>
      </xdr:nvSpPr>
      <xdr:spPr>
        <a:xfrm>
          <a:off x="1719795" y="89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160234</xdr:rowOff>
    </xdr:from>
    <xdr:to>
      <xdr:col>6</xdr:col>
      <xdr:colOff>38100</xdr:colOff>
      <xdr:row>54</xdr:row>
      <xdr:rowOff>90384</xdr:rowOff>
    </xdr:to>
    <xdr:sp macro="" textlink="">
      <xdr:nvSpPr>
        <xdr:cNvPr id="143" name="楕円 142"/>
        <xdr:cNvSpPr/>
      </xdr:nvSpPr>
      <xdr:spPr>
        <a:xfrm>
          <a:off x="1079500" y="92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106911</xdr:rowOff>
    </xdr:from>
    <xdr:ext cx="599010" cy="259045"/>
    <xdr:sp macro="" textlink="">
      <xdr:nvSpPr>
        <xdr:cNvPr id="144" name="テキスト ボックス 143"/>
        <xdr:cNvSpPr txBox="1"/>
      </xdr:nvSpPr>
      <xdr:spPr>
        <a:xfrm>
          <a:off x="830795" y="902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168732</xdr:rowOff>
    </xdr:from>
    <xdr:to>
      <xdr:col>24</xdr:col>
      <xdr:colOff>63500</xdr:colOff>
      <xdr:row>73</xdr:row>
      <xdr:rowOff>76302</xdr:rowOff>
    </xdr:to>
    <xdr:cxnSp macro="">
      <xdr:nvCxnSpPr>
        <xdr:cNvPr id="176" name="直線コネクタ 175"/>
        <xdr:cNvCxnSpPr/>
      </xdr:nvCxnSpPr>
      <xdr:spPr>
        <a:xfrm>
          <a:off x="3797300" y="12513132"/>
          <a:ext cx="8382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168732</xdr:rowOff>
    </xdr:from>
    <xdr:to>
      <xdr:col>19</xdr:col>
      <xdr:colOff>177800</xdr:colOff>
      <xdr:row>74</xdr:row>
      <xdr:rowOff>35829</xdr:rowOff>
    </xdr:to>
    <xdr:cxnSp macro="">
      <xdr:nvCxnSpPr>
        <xdr:cNvPr id="179" name="直線コネクタ 178"/>
        <xdr:cNvCxnSpPr/>
      </xdr:nvCxnSpPr>
      <xdr:spPr>
        <a:xfrm flipV="1">
          <a:off x="2908300" y="12513132"/>
          <a:ext cx="889000" cy="20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170202</xdr:rowOff>
    </xdr:from>
    <xdr:to>
      <xdr:col>15</xdr:col>
      <xdr:colOff>50800</xdr:colOff>
      <xdr:row>74</xdr:row>
      <xdr:rowOff>35829</xdr:rowOff>
    </xdr:to>
    <xdr:cxnSp macro="">
      <xdr:nvCxnSpPr>
        <xdr:cNvPr id="182" name="直線コネクタ 181"/>
        <xdr:cNvCxnSpPr/>
      </xdr:nvCxnSpPr>
      <xdr:spPr>
        <a:xfrm>
          <a:off x="2019300" y="12686052"/>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40183</xdr:rowOff>
    </xdr:from>
    <xdr:to>
      <xdr:col>10</xdr:col>
      <xdr:colOff>114300</xdr:colOff>
      <xdr:row>73</xdr:row>
      <xdr:rowOff>170202</xdr:rowOff>
    </xdr:to>
    <xdr:cxnSp macro="">
      <xdr:nvCxnSpPr>
        <xdr:cNvPr id="185" name="直線コネクタ 184"/>
        <xdr:cNvCxnSpPr/>
      </xdr:nvCxnSpPr>
      <xdr:spPr>
        <a:xfrm>
          <a:off x="1130300" y="12556033"/>
          <a:ext cx="889000" cy="1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25502</xdr:rowOff>
    </xdr:from>
    <xdr:to>
      <xdr:col>24</xdr:col>
      <xdr:colOff>114300</xdr:colOff>
      <xdr:row>73</xdr:row>
      <xdr:rowOff>127102</xdr:rowOff>
    </xdr:to>
    <xdr:sp macro="" textlink="">
      <xdr:nvSpPr>
        <xdr:cNvPr id="195" name="楕円 194"/>
        <xdr:cNvSpPr/>
      </xdr:nvSpPr>
      <xdr:spPr>
        <a:xfrm>
          <a:off x="4584700" y="125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48379</xdr:rowOff>
    </xdr:from>
    <xdr:ext cx="599010" cy="259045"/>
    <xdr:sp macro="" textlink="">
      <xdr:nvSpPr>
        <xdr:cNvPr id="196" name="民生費該当値テキスト"/>
        <xdr:cNvSpPr txBox="1"/>
      </xdr:nvSpPr>
      <xdr:spPr>
        <a:xfrm>
          <a:off x="4686300" y="1239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117932</xdr:rowOff>
    </xdr:from>
    <xdr:to>
      <xdr:col>20</xdr:col>
      <xdr:colOff>38100</xdr:colOff>
      <xdr:row>73</xdr:row>
      <xdr:rowOff>48082</xdr:rowOff>
    </xdr:to>
    <xdr:sp macro="" textlink="">
      <xdr:nvSpPr>
        <xdr:cNvPr id="197" name="楕円 196"/>
        <xdr:cNvSpPr/>
      </xdr:nvSpPr>
      <xdr:spPr>
        <a:xfrm>
          <a:off x="37465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64609</xdr:rowOff>
    </xdr:from>
    <xdr:ext cx="599010" cy="259045"/>
    <xdr:sp macro="" textlink="">
      <xdr:nvSpPr>
        <xdr:cNvPr id="198" name="テキスト ボックス 197"/>
        <xdr:cNvSpPr txBox="1"/>
      </xdr:nvSpPr>
      <xdr:spPr>
        <a:xfrm>
          <a:off x="3497795" y="1223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156479</xdr:rowOff>
    </xdr:from>
    <xdr:to>
      <xdr:col>15</xdr:col>
      <xdr:colOff>101600</xdr:colOff>
      <xdr:row>74</xdr:row>
      <xdr:rowOff>86629</xdr:rowOff>
    </xdr:to>
    <xdr:sp macro="" textlink="">
      <xdr:nvSpPr>
        <xdr:cNvPr id="199" name="楕円 198"/>
        <xdr:cNvSpPr/>
      </xdr:nvSpPr>
      <xdr:spPr>
        <a:xfrm>
          <a:off x="2857500" y="126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103156</xdr:rowOff>
    </xdr:from>
    <xdr:ext cx="599010" cy="259045"/>
    <xdr:sp macro="" textlink="">
      <xdr:nvSpPr>
        <xdr:cNvPr id="200" name="テキスト ボックス 199"/>
        <xdr:cNvSpPr txBox="1"/>
      </xdr:nvSpPr>
      <xdr:spPr>
        <a:xfrm>
          <a:off x="2608795" y="124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119402</xdr:rowOff>
    </xdr:from>
    <xdr:to>
      <xdr:col>10</xdr:col>
      <xdr:colOff>165100</xdr:colOff>
      <xdr:row>74</xdr:row>
      <xdr:rowOff>49552</xdr:rowOff>
    </xdr:to>
    <xdr:sp macro="" textlink="">
      <xdr:nvSpPr>
        <xdr:cNvPr id="201" name="楕円 200"/>
        <xdr:cNvSpPr/>
      </xdr:nvSpPr>
      <xdr:spPr>
        <a:xfrm>
          <a:off x="1968500" y="1263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66079</xdr:rowOff>
    </xdr:from>
    <xdr:ext cx="599010" cy="259045"/>
    <xdr:sp macro="" textlink="">
      <xdr:nvSpPr>
        <xdr:cNvPr id="202" name="テキスト ボックス 201"/>
        <xdr:cNvSpPr txBox="1"/>
      </xdr:nvSpPr>
      <xdr:spPr>
        <a:xfrm>
          <a:off x="1719795" y="1241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160833</xdr:rowOff>
    </xdr:from>
    <xdr:to>
      <xdr:col>6</xdr:col>
      <xdr:colOff>38100</xdr:colOff>
      <xdr:row>73</xdr:row>
      <xdr:rowOff>90983</xdr:rowOff>
    </xdr:to>
    <xdr:sp macro="" textlink="">
      <xdr:nvSpPr>
        <xdr:cNvPr id="203" name="楕円 202"/>
        <xdr:cNvSpPr/>
      </xdr:nvSpPr>
      <xdr:spPr>
        <a:xfrm>
          <a:off x="1079500" y="125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107510</xdr:rowOff>
    </xdr:from>
    <xdr:ext cx="599010" cy="259045"/>
    <xdr:sp macro="" textlink="">
      <xdr:nvSpPr>
        <xdr:cNvPr id="204" name="テキスト ボックス 203"/>
        <xdr:cNvSpPr txBox="1"/>
      </xdr:nvSpPr>
      <xdr:spPr>
        <a:xfrm>
          <a:off x="830795" y="122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161212</xdr:rowOff>
    </xdr:from>
    <xdr:to>
      <xdr:col>24</xdr:col>
      <xdr:colOff>63500</xdr:colOff>
      <xdr:row>97</xdr:row>
      <xdr:rowOff>105448</xdr:rowOff>
    </xdr:to>
    <xdr:cxnSp macro="">
      <xdr:nvCxnSpPr>
        <xdr:cNvPr id="233" name="直線コネクタ 232"/>
        <xdr:cNvCxnSpPr/>
      </xdr:nvCxnSpPr>
      <xdr:spPr>
        <a:xfrm flipV="1">
          <a:off x="3797300" y="16620412"/>
          <a:ext cx="838200" cy="1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105448</xdr:rowOff>
    </xdr:from>
    <xdr:to>
      <xdr:col>19</xdr:col>
      <xdr:colOff>177800</xdr:colOff>
      <xdr:row>97</xdr:row>
      <xdr:rowOff>135013</xdr:rowOff>
    </xdr:to>
    <xdr:cxnSp macro="">
      <xdr:nvCxnSpPr>
        <xdr:cNvPr id="236" name="直線コネクタ 235"/>
        <xdr:cNvCxnSpPr/>
      </xdr:nvCxnSpPr>
      <xdr:spPr>
        <a:xfrm flipV="1">
          <a:off x="2908300" y="1673609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57938</xdr:rowOff>
    </xdr:from>
    <xdr:to>
      <xdr:col>15</xdr:col>
      <xdr:colOff>50800</xdr:colOff>
      <xdr:row>97</xdr:row>
      <xdr:rowOff>135013</xdr:rowOff>
    </xdr:to>
    <xdr:cxnSp macro="">
      <xdr:nvCxnSpPr>
        <xdr:cNvPr id="239" name="直線コネクタ 238"/>
        <xdr:cNvCxnSpPr/>
      </xdr:nvCxnSpPr>
      <xdr:spPr>
        <a:xfrm>
          <a:off x="2019300" y="16688588"/>
          <a:ext cx="88900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123706</xdr:rowOff>
    </xdr:from>
    <xdr:to>
      <xdr:col>10</xdr:col>
      <xdr:colOff>114300</xdr:colOff>
      <xdr:row>97</xdr:row>
      <xdr:rowOff>57938</xdr:rowOff>
    </xdr:to>
    <xdr:cxnSp macro="">
      <xdr:nvCxnSpPr>
        <xdr:cNvPr id="242" name="直線コネクタ 241"/>
        <xdr:cNvCxnSpPr/>
      </xdr:nvCxnSpPr>
      <xdr:spPr>
        <a:xfrm>
          <a:off x="1130300" y="16582906"/>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110412</xdr:rowOff>
    </xdr:from>
    <xdr:to>
      <xdr:col>24</xdr:col>
      <xdr:colOff>114300</xdr:colOff>
      <xdr:row>97</xdr:row>
      <xdr:rowOff>40562</xdr:rowOff>
    </xdr:to>
    <xdr:sp macro="" textlink="">
      <xdr:nvSpPr>
        <xdr:cNvPr id="252" name="楕円 251"/>
        <xdr:cNvSpPr/>
      </xdr:nvSpPr>
      <xdr:spPr>
        <a:xfrm>
          <a:off x="4584700" y="165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133289</xdr:rowOff>
    </xdr:from>
    <xdr:ext cx="534377" cy="259045"/>
    <xdr:sp macro="" textlink="">
      <xdr:nvSpPr>
        <xdr:cNvPr id="253" name="衛生費該当値テキスト"/>
        <xdr:cNvSpPr txBox="1"/>
      </xdr:nvSpPr>
      <xdr:spPr>
        <a:xfrm>
          <a:off x="4686300"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54648</xdr:rowOff>
    </xdr:from>
    <xdr:to>
      <xdr:col>20</xdr:col>
      <xdr:colOff>38100</xdr:colOff>
      <xdr:row>97</xdr:row>
      <xdr:rowOff>156248</xdr:rowOff>
    </xdr:to>
    <xdr:sp macro="" textlink="">
      <xdr:nvSpPr>
        <xdr:cNvPr id="254" name="楕円 253"/>
        <xdr:cNvSpPr/>
      </xdr:nvSpPr>
      <xdr:spPr>
        <a:xfrm>
          <a:off x="3746500" y="166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147375</xdr:rowOff>
    </xdr:from>
    <xdr:ext cx="534377" cy="259045"/>
    <xdr:sp macro="" textlink="">
      <xdr:nvSpPr>
        <xdr:cNvPr id="255" name="テキスト ボックス 254"/>
        <xdr:cNvSpPr txBox="1"/>
      </xdr:nvSpPr>
      <xdr:spPr>
        <a:xfrm>
          <a:off x="3530111" y="167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84213</xdr:rowOff>
    </xdr:from>
    <xdr:to>
      <xdr:col>15</xdr:col>
      <xdr:colOff>101600</xdr:colOff>
      <xdr:row>98</xdr:row>
      <xdr:rowOff>14363</xdr:rowOff>
    </xdr:to>
    <xdr:sp macro="" textlink="">
      <xdr:nvSpPr>
        <xdr:cNvPr id="256" name="楕円 255"/>
        <xdr:cNvSpPr/>
      </xdr:nvSpPr>
      <xdr:spPr>
        <a:xfrm>
          <a:off x="2857500" y="167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5490</xdr:rowOff>
    </xdr:from>
    <xdr:ext cx="534377" cy="259045"/>
    <xdr:sp macro="" textlink="">
      <xdr:nvSpPr>
        <xdr:cNvPr id="257" name="テキスト ボックス 256"/>
        <xdr:cNvSpPr txBox="1"/>
      </xdr:nvSpPr>
      <xdr:spPr>
        <a:xfrm>
          <a:off x="2641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7138</xdr:rowOff>
    </xdr:from>
    <xdr:to>
      <xdr:col>10</xdr:col>
      <xdr:colOff>165100</xdr:colOff>
      <xdr:row>97</xdr:row>
      <xdr:rowOff>108738</xdr:rowOff>
    </xdr:to>
    <xdr:sp macro="" textlink="">
      <xdr:nvSpPr>
        <xdr:cNvPr id="258" name="楕円 257"/>
        <xdr:cNvSpPr/>
      </xdr:nvSpPr>
      <xdr:spPr>
        <a:xfrm>
          <a:off x="1968500" y="16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125265</xdr:rowOff>
    </xdr:from>
    <xdr:ext cx="534377" cy="259045"/>
    <xdr:sp macro="" textlink="">
      <xdr:nvSpPr>
        <xdr:cNvPr id="259" name="テキスト ボックス 258"/>
        <xdr:cNvSpPr txBox="1"/>
      </xdr:nvSpPr>
      <xdr:spPr>
        <a:xfrm>
          <a:off x="1752111" y="16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72906</xdr:rowOff>
    </xdr:from>
    <xdr:to>
      <xdr:col>6</xdr:col>
      <xdr:colOff>38100</xdr:colOff>
      <xdr:row>97</xdr:row>
      <xdr:rowOff>3056</xdr:rowOff>
    </xdr:to>
    <xdr:sp macro="" textlink="">
      <xdr:nvSpPr>
        <xdr:cNvPr id="260" name="楕円 259"/>
        <xdr:cNvSpPr/>
      </xdr:nvSpPr>
      <xdr:spPr>
        <a:xfrm>
          <a:off x="1079500" y="165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19583</xdr:rowOff>
    </xdr:from>
    <xdr:ext cx="534377" cy="259045"/>
    <xdr:sp macro="" textlink="">
      <xdr:nvSpPr>
        <xdr:cNvPr id="261" name="テキスト ボックス 260"/>
        <xdr:cNvSpPr txBox="1"/>
      </xdr:nvSpPr>
      <xdr:spPr>
        <a:xfrm>
          <a:off x="863111" y="163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110496</xdr:rowOff>
    </xdr:from>
    <xdr:to>
      <xdr:col>55</xdr:col>
      <xdr:colOff>0</xdr:colOff>
      <xdr:row>37</xdr:row>
      <xdr:rowOff>111068</xdr:rowOff>
    </xdr:to>
    <xdr:cxnSp macro="">
      <xdr:nvCxnSpPr>
        <xdr:cNvPr id="286" name="直線コネクタ 285"/>
        <xdr:cNvCxnSpPr/>
      </xdr:nvCxnSpPr>
      <xdr:spPr>
        <a:xfrm flipV="1">
          <a:off x="9639300" y="645414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111068</xdr:rowOff>
    </xdr:from>
    <xdr:to>
      <xdr:col>50</xdr:col>
      <xdr:colOff>114300</xdr:colOff>
      <xdr:row>37</xdr:row>
      <xdr:rowOff>125527</xdr:rowOff>
    </xdr:to>
    <xdr:cxnSp macro="">
      <xdr:nvCxnSpPr>
        <xdr:cNvPr id="289" name="直線コネクタ 288"/>
        <xdr:cNvCxnSpPr/>
      </xdr:nvCxnSpPr>
      <xdr:spPr>
        <a:xfrm flipV="1">
          <a:off x="8750300" y="645471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125527</xdr:rowOff>
    </xdr:from>
    <xdr:to>
      <xdr:col>45</xdr:col>
      <xdr:colOff>177800</xdr:colOff>
      <xdr:row>37</xdr:row>
      <xdr:rowOff>130099</xdr:rowOff>
    </xdr:to>
    <xdr:cxnSp macro="">
      <xdr:nvCxnSpPr>
        <xdr:cNvPr id="292" name="直線コネクタ 291"/>
        <xdr:cNvCxnSpPr/>
      </xdr:nvCxnSpPr>
      <xdr:spPr>
        <a:xfrm flipV="1">
          <a:off x="7861300" y="64691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2426</xdr:rowOff>
    </xdr:from>
    <xdr:to>
      <xdr:col>41</xdr:col>
      <xdr:colOff>50800</xdr:colOff>
      <xdr:row>37</xdr:row>
      <xdr:rowOff>130099</xdr:rowOff>
    </xdr:to>
    <xdr:cxnSp macro="">
      <xdr:nvCxnSpPr>
        <xdr:cNvPr id="295" name="直線コネクタ 294"/>
        <xdr:cNvCxnSpPr/>
      </xdr:nvCxnSpPr>
      <xdr:spPr>
        <a:xfrm>
          <a:off x="6972300" y="6346076"/>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59696</xdr:rowOff>
    </xdr:from>
    <xdr:to>
      <xdr:col>55</xdr:col>
      <xdr:colOff>50800</xdr:colOff>
      <xdr:row>37</xdr:row>
      <xdr:rowOff>161296</xdr:rowOff>
    </xdr:to>
    <xdr:sp macro="" textlink="">
      <xdr:nvSpPr>
        <xdr:cNvPr id="305" name="楕円 304"/>
        <xdr:cNvSpPr/>
      </xdr:nvSpPr>
      <xdr:spPr>
        <a:xfrm>
          <a:off x="10426700" y="64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19073</xdr:rowOff>
    </xdr:from>
    <xdr:ext cx="469744" cy="259045"/>
    <xdr:sp macro="" textlink="">
      <xdr:nvSpPr>
        <xdr:cNvPr id="306" name="労働費該当値テキスト"/>
        <xdr:cNvSpPr txBox="1"/>
      </xdr:nvSpPr>
      <xdr:spPr>
        <a:xfrm>
          <a:off x="10528300" y="619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60268</xdr:rowOff>
    </xdr:from>
    <xdr:to>
      <xdr:col>50</xdr:col>
      <xdr:colOff>165100</xdr:colOff>
      <xdr:row>37</xdr:row>
      <xdr:rowOff>161868</xdr:rowOff>
    </xdr:to>
    <xdr:sp macro="" textlink="">
      <xdr:nvSpPr>
        <xdr:cNvPr id="307" name="楕円 306"/>
        <xdr:cNvSpPr/>
      </xdr:nvSpPr>
      <xdr:spPr>
        <a:xfrm>
          <a:off x="9588500" y="64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6945</xdr:rowOff>
    </xdr:from>
    <xdr:ext cx="469744" cy="259045"/>
    <xdr:sp macro="" textlink="">
      <xdr:nvSpPr>
        <xdr:cNvPr id="308" name="テキスト ボックス 307"/>
        <xdr:cNvSpPr txBox="1"/>
      </xdr:nvSpPr>
      <xdr:spPr>
        <a:xfrm>
          <a:off x="9404428" y="617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74727</xdr:rowOff>
    </xdr:from>
    <xdr:to>
      <xdr:col>46</xdr:col>
      <xdr:colOff>38100</xdr:colOff>
      <xdr:row>38</xdr:row>
      <xdr:rowOff>4877</xdr:rowOff>
    </xdr:to>
    <xdr:sp macro="" textlink="">
      <xdr:nvSpPr>
        <xdr:cNvPr id="309" name="楕円 308"/>
        <xdr:cNvSpPr/>
      </xdr:nvSpPr>
      <xdr:spPr>
        <a:xfrm>
          <a:off x="8699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167453</xdr:rowOff>
    </xdr:from>
    <xdr:ext cx="469744" cy="259045"/>
    <xdr:sp macro="" textlink="">
      <xdr:nvSpPr>
        <xdr:cNvPr id="310" name="テキスト ボックス 309"/>
        <xdr:cNvSpPr txBox="1"/>
      </xdr:nvSpPr>
      <xdr:spPr>
        <a:xfrm>
          <a:off x="8515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79299</xdr:rowOff>
    </xdr:from>
    <xdr:to>
      <xdr:col>41</xdr:col>
      <xdr:colOff>101600</xdr:colOff>
      <xdr:row>38</xdr:row>
      <xdr:rowOff>9449</xdr:rowOff>
    </xdr:to>
    <xdr:sp macro="" textlink="">
      <xdr:nvSpPr>
        <xdr:cNvPr id="311" name="楕円 310"/>
        <xdr:cNvSpPr/>
      </xdr:nvSpPr>
      <xdr:spPr>
        <a:xfrm>
          <a:off x="7810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576</xdr:rowOff>
    </xdr:from>
    <xdr:ext cx="469744" cy="259045"/>
    <xdr:sp macro="" textlink="">
      <xdr:nvSpPr>
        <xdr:cNvPr id="312" name="テキスト ボックス 311"/>
        <xdr:cNvSpPr txBox="1"/>
      </xdr:nvSpPr>
      <xdr:spPr>
        <a:xfrm>
          <a:off x="7626428"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123076</xdr:rowOff>
    </xdr:from>
    <xdr:to>
      <xdr:col>36</xdr:col>
      <xdr:colOff>165100</xdr:colOff>
      <xdr:row>37</xdr:row>
      <xdr:rowOff>53226</xdr:rowOff>
    </xdr:to>
    <xdr:sp macro="" textlink="">
      <xdr:nvSpPr>
        <xdr:cNvPr id="313" name="楕円 312"/>
        <xdr:cNvSpPr/>
      </xdr:nvSpPr>
      <xdr:spPr>
        <a:xfrm>
          <a:off x="6921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69753</xdr:rowOff>
    </xdr:from>
    <xdr:ext cx="469744" cy="259045"/>
    <xdr:sp macro="" textlink="">
      <xdr:nvSpPr>
        <xdr:cNvPr id="314" name="テキスト ボックス 313"/>
        <xdr:cNvSpPr txBox="1"/>
      </xdr:nvSpPr>
      <xdr:spPr>
        <a:xfrm>
          <a:off x="6737428" y="607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93331</xdr:rowOff>
    </xdr:from>
    <xdr:to>
      <xdr:col>55</xdr:col>
      <xdr:colOff>0</xdr:colOff>
      <xdr:row>56</xdr:row>
      <xdr:rowOff>153453</xdr:rowOff>
    </xdr:to>
    <xdr:cxnSp macro="">
      <xdr:nvCxnSpPr>
        <xdr:cNvPr id="341" name="直線コネクタ 340"/>
        <xdr:cNvCxnSpPr/>
      </xdr:nvCxnSpPr>
      <xdr:spPr>
        <a:xfrm flipV="1">
          <a:off x="9639300" y="9694531"/>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153453</xdr:rowOff>
    </xdr:from>
    <xdr:to>
      <xdr:col>50</xdr:col>
      <xdr:colOff>114300</xdr:colOff>
      <xdr:row>57</xdr:row>
      <xdr:rowOff>1269</xdr:rowOff>
    </xdr:to>
    <xdr:cxnSp macro="">
      <xdr:nvCxnSpPr>
        <xdr:cNvPr id="344" name="直線コネクタ 343"/>
        <xdr:cNvCxnSpPr/>
      </xdr:nvCxnSpPr>
      <xdr:spPr>
        <a:xfrm flipV="1">
          <a:off x="8750300" y="9754653"/>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102895</xdr:rowOff>
    </xdr:from>
    <xdr:to>
      <xdr:col>45</xdr:col>
      <xdr:colOff>177800</xdr:colOff>
      <xdr:row>57</xdr:row>
      <xdr:rowOff>1269</xdr:rowOff>
    </xdr:to>
    <xdr:cxnSp macro="">
      <xdr:nvCxnSpPr>
        <xdr:cNvPr id="347" name="直線コネクタ 346"/>
        <xdr:cNvCxnSpPr/>
      </xdr:nvCxnSpPr>
      <xdr:spPr>
        <a:xfrm>
          <a:off x="7861300" y="9704095"/>
          <a:ext cx="889000" cy="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4012</xdr:rowOff>
    </xdr:from>
    <xdr:to>
      <xdr:col>41</xdr:col>
      <xdr:colOff>50800</xdr:colOff>
      <xdr:row>56</xdr:row>
      <xdr:rowOff>102895</xdr:rowOff>
    </xdr:to>
    <xdr:cxnSp macro="">
      <xdr:nvCxnSpPr>
        <xdr:cNvPr id="350" name="直線コネクタ 349"/>
        <xdr:cNvCxnSpPr/>
      </xdr:nvCxnSpPr>
      <xdr:spPr>
        <a:xfrm>
          <a:off x="6972300" y="9605212"/>
          <a:ext cx="889000" cy="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42531</xdr:rowOff>
    </xdr:from>
    <xdr:to>
      <xdr:col>55</xdr:col>
      <xdr:colOff>50800</xdr:colOff>
      <xdr:row>56</xdr:row>
      <xdr:rowOff>144131</xdr:rowOff>
    </xdr:to>
    <xdr:sp macro="" textlink="">
      <xdr:nvSpPr>
        <xdr:cNvPr id="360" name="楕円 359"/>
        <xdr:cNvSpPr/>
      </xdr:nvSpPr>
      <xdr:spPr>
        <a:xfrm>
          <a:off x="10426700" y="9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65408</xdr:rowOff>
    </xdr:from>
    <xdr:ext cx="534377" cy="259045"/>
    <xdr:sp macro="" textlink="">
      <xdr:nvSpPr>
        <xdr:cNvPr id="361" name="農林水産業費該当値テキスト"/>
        <xdr:cNvSpPr txBox="1"/>
      </xdr:nvSpPr>
      <xdr:spPr>
        <a:xfrm>
          <a:off x="10528300" y="94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102653</xdr:rowOff>
    </xdr:from>
    <xdr:to>
      <xdr:col>50</xdr:col>
      <xdr:colOff>165100</xdr:colOff>
      <xdr:row>57</xdr:row>
      <xdr:rowOff>32803</xdr:rowOff>
    </xdr:to>
    <xdr:sp macro="" textlink="">
      <xdr:nvSpPr>
        <xdr:cNvPr id="362" name="楕円 361"/>
        <xdr:cNvSpPr/>
      </xdr:nvSpPr>
      <xdr:spPr>
        <a:xfrm>
          <a:off x="9588500" y="9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49330</xdr:rowOff>
    </xdr:from>
    <xdr:ext cx="534377" cy="259045"/>
    <xdr:sp macro="" textlink="">
      <xdr:nvSpPr>
        <xdr:cNvPr id="363" name="テキスト ボックス 362"/>
        <xdr:cNvSpPr txBox="1"/>
      </xdr:nvSpPr>
      <xdr:spPr>
        <a:xfrm>
          <a:off x="9372111" y="94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121919</xdr:rowOff>
    </xdr:from>
    <xdr:to>
      <xdr:col>46</xdr:col>
      <xdr:colOff>38100</xdr:colOff>
      <xdr:row>57</xdr:row>
      <xdr:rowOff>52069</xdr:rowOff>
    </xdr:to>
    <xdr:sp macro="" textlink="">
      <xdr:nvSpPr>
        <xdr:cNvPr id="364" name="楕円 363"/>
        <xdr:cNvSpPr/>
      </xdr:nvSpPr>
      <xdr:spPr>
        <a:xfrm>
          <a:off x="8699500" y="97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68596</xdr:rowOff>
    </xdr:from>
    <xdr:ext cx="534377" cy="259045"/>
    <xdr:sp macro="" textlink="">
      <xdr:nvSpPr>
        <xdr:cNvPr id="365" name="テキスト ボックス 364"/>
        <xdr:cNvSpPr txBox="1"/>
      </xdr:nvSpPr>
      <xdr:spPr>
        <a:xfrm>
          <a:off x="848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52095</xdr:rowOff>
    </xdr:from>
    <xdr:to>
      <xdr:col>41</xdr:col>
      <xdr:colOff>101600</xdr:colOff>
      <xdr:row>56</xdr:row>
      <xdr:rowOff>153695</xdr:rowOff>
    </xdr:to>
    <xdr:sp macro="" textlink="">
      <xdr:nvSpPr>
        <xdr:cNvPr id="366" name="楕円 365"/>
        <xdr:cNvSpPr/>
      </xdr:nvSpPr>
      <xdr:spPr>
        <a:xfrm>
          <a:off x="7810500" y="96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170222</xdr:rowOff>
    </xdr:from>
    <xdr:ext cx="534377" cy="259045"/>
    <xdr:sp macro="" textlink="">
      <xdr:nvSpPr>
        <xdr:cNvPr id="367" name="テキスト ボックス 366"/>
        <xdr:cNvSpPr txBox="1"/>
      </xdr:nvSpPr>
      <xdr:spPr>
        <a:xfrm>
          <a:off x="7594111" y="94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124662</xdr:rowOff>
    </xdr:from>
    <xdr:to>
      <xdr:col>36</xdr:col>
      <xdr:colOff>165100</xdr:colOff>
      <xdr:row>56</xdr:row>
      <xdr:rowOff>54812</xdr:rowOff>
    </xdr:to>
    <xdr:sp macro="" textlink="">
      <xdr:nvSpPr>
        <xdr:cNvPr id="368" name="楕円 367"/>
        <xdr:cNvSpPr/>
      </xdr:nvSpPr>
      <xdr:spPr>
        <a:xfrm>
          <a:off x="6921500" y="9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71339</xdr:rowOff>
    </xdr:from>
    <xdr:ext cx="534377" cy="259045"/>
    <xdr:sp macro="" textlink="">
      <xdr:nvSpPr>
        <xdr:cNvPr id="369" name="テキスト ボックス 368"/>
        <xdr:cNvSpPr txBox="1"/>
      </xdr:nvSpPr>
      <xdr:spPr>
        <a:xfrm>
          <a:off x="6705111" y="9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159268</xdr:rowOff>
    </xdr:from>
    <xdr:to>
      <xdr:col>55</xdr:col>
      <xdr:colOff>0</xdr:colOff>
      <xdr:row>75</xdr:row>
      <xdr:rowOff>147220</xdr:rowOff>
    </xdr:to>
    <xdr:cxnSp macro="">
      <xdr:nvCxnSpPr>
        <xdr:cNvPr id="396" name="直線コネクタ 395"/>
        <xdr:cNvCxnSpPr/>
      </xdr:nvCxnSpPr>
      <xdr:spPr>
        <a:xfrm flipV="1">
          <a:off x="9639300" y="12503668"/>
          <a:ext cx="838200" cy="50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166263</xdr:rowOff>
    </xdr:from>
    <xdr:to>
      <xdr:col>50</xdr:col>
      <xdr:colOff>114300</xdr:colOff>
      <xdr:row>75</xdr:row>
      <xdr:rowOff>147220</xdr:rowOff>
    </xdr:to>
    <xdr:cxnSp macro="">
      <xdr:nvCxnSpPr>
        <xdr:cNvPr id="399" name="直線コネクタ 398"/>
        <xdr:cNvCxnSpPr/>
      </xdr:nvCxnSpPr>
      <xdr:spPr>
        <a:xfrm>
          <a:off x="8750300" y="12853563"/>
          <a:ext cx="889000" cy="1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166263</xdr:rowOff>
    </xdr:from>
    <xdr:to>
      <xdr:col>45</xdr:col>
      <xdr:colOff>177800</xdr:colOff>
      <xdr:row>75</xdr:row>
      <xdr:rowOff>2220</xdr:rowOff>
    </xdr:to>
    <xdr:cxnSp macro="">
      <xdr:nvCxnSpPr>
        <xdr:cNvPr id="402" name="直線コネクタ 401"/>
        <xdr:cNvCxnSpPr/>
      </xdr:nvCxnSpPr>
      <xdr:spPr>
        <a:xfrm flipV="1">
          <a:off x="7861300" y="1285356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155862</xdr:rowOff>
    </xdr:from>
    <xdr:to>
      <xdr:col>41</xdr:col>
      <xdr:colOff>50800</xdr:colOff>
      <xdr:row>75</xdr:row>
      <xdr:rowOff>2220</xdr:rowOff>
    </xdr:to>
    <xdr:cxnSp macro="">
      <xdr:nvCxnSpPr>
        <xdr:cNvPr id="405" name="直線コネクタ 404"/>
        <xdr:cNvCxnSpPr/>
      </xdr:nvCxnSpPr>
      <xdr:spPr>
        <a:xfrm>
          <a:off x="6972300" y="12157362"/>
          <a:ext cx="889000" cy="70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108468</xdr:rowOff>
    </xdr:from>
    <xdr:to>
      <xdr:col>55</xdr:col>
      <xdr:colOff>50800</xdr:colOff>
      <xdr:row>73</xdr:row>
      <xdr:rowOff>38618</xdr:rowOff>
    </xdr:to>
    <xdr:sp macro="" textlink="">
      <xdr:nvSpPr>
        <xdr:cNvPr id="415" name="楕円 414"/>
        <xdr:cNvSpPr/>
      </xdr:nvSpPr>
      <xdr:spPr>
        <a:xfrm>
          <a:off x="10426700" y="1245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131345</xdr:rowOff>
    </xdr:from>
    <xdr:ext cx="534377" cy="259045"/>
    <xdr:sp macro="" textlink="">
      <xdr:nvSpPr>
        <xdr:cNvPr id="416" name="商工費該当値テキスト"/>
        <xdr:cNvSpPr txBox="1"/>
      </xdr:nvSpPr>
      <xdr:spPr>
        <a:xfrm>
          <a:off x="10528300" y="123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96421</xdr:rowOff>
    </xdr:from>
    <xdr:to>
      <xdr:col>50</xdr:col>
      <xdr:colOff>165100</xdr:colOff>
      <xdr:row>76</xdr:row>
      <xdr:rowOff>26572</xdr:rowOff>
    </xdr:to>
    <xdr:sp macro="" textlink="">
      <xdr:nvSpPr>
        <xdr:cNvPr id="417" name="楕円 416"/>
        <xdr:cNvSpPr/>
      </xdr:nvSpPr>
      <xdr:spPr>
        <a:xfrm>
          <a:off x="9588500" y="129551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43098</xdr:rowOff>
    </xdr:from>
    <xdr:ext cx="534377" cy="259045"/>
    <xdr:sp macro="" textlink="">
      <xdr:nvSpPr>
        <xdr:cNvPr id="418" name="テキスト ボックス 417"/>
        <xdr:cNvSpPr txBox="1"/>
      </xdr:nvSpPr>
      <xdr:spPr>
        <a:xfrm>
          <a:off x="9372111" y="127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115463</xdr:rowOff>
    </xdr:from>
    <xdr:to>
      <xdr:col>46</xdr:col>
      <xdr:colOff>38100</xdr:colOff>
      <xdr:row>75</xdr:row>
      <xdr:rowOff>45613</xdr:rowOff>
    </xdr:to>
    <xdr:sp macro="" textlink="">
      <xdr:nvSpPr>
        <xdr:cNvPr id="419" name="楕円 418"/>
        <xdr:cNvSpPr/>
      </xdr:nvSpPr>
      <xdr:spPr>
        <a:xfrm>
          <a:off x="8699500" y="128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62140</xdr:rowOff>
    </xdr:from>
    <xdr:ext cx="534377" cy="259045"/>
    <xdr:sp macro="" textlink="">
      <xdr:nvSpPr>
        <xdr:cNvPr id="420" name="テキスト ボックス 419"/>
        <xdr:cNvSpPr txBox="1"/>
      </xdr:nvSpPr>
      <xdr:spPr>
        <a:xfrm>
          <a:off x="8483111" y="125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122870</xdr:rowOff>
    </xdr:from>
    <xdr:to>
      <xdr:col>41</xdr:col>
      <xdr:colOff>101600</xdr:colOff>
      <xdr:row>75</xdr:row>
      <xdr:rowOff>53020</xdr:rowOff>
    </xdr:to>
    <xdr:sp macro="" textlink="">
      <xdr:nvSpPr>
        <xdr:cNvPr id="421" name="楕円 420"/>
        <xdr:cNvSpPr/>
      </xdr:nvSpPr>
      <xdr:spPr>
        <a:xfrm>
          <a:off x="7810500" y="128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69547</xdr:rowOff>
    </xdr:from>
    <xdr:ext cx="534377" cy="259045"/>
    <xdr:sp macro="" textlink="">
      <xdr:nvSpPr>
        <xdr:cNvPr id="422" name="テキスト ボックス 421"/>
        <xdr:cNvSpPr txBox="1"/>
      </xdr:nvSpPr>
      <xdr:spPr>
        <a:xfrm>
          <a:off x="7594111" y="125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105062</xdr:rowOff>
    </xdr:from>
    <xdr:to>
      <xdr:col>36</xdr:col>
      <xdr:colOff>165100</xdr:colOff>
      <xdr:row>71</xdr:row>
      <xdr:rowOff>35212</xdr:rowOff>
    </xdr:to>
    <xdr:sp macro="" textlink="">
      <xdr:nvSpPr>
        <xdr:cNvPr id="423" name="楕円 422"/>
        <xdr:cNvSpPr/>
      </xdr:nvSpPr>
      <xdr:spPr>
        <a:xfrm>
          <a:off x="6921500" y="121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51739</xdr:rowOff>
    </xdr:from>
    <xdr:ext cx="534377" cy="259045"/>
    <xdr:sp macro="" textlink="">
      <xdr:nvSpPr>
        <xdr:cNvPr id="424" name="テキスト ボックス 423"/>
        <xdr:cNvSpPr txBox="1"/>
      </xdr:nvSpPr>
      <xdr:spPr>
        <a:xfrm>
          <a:off x="6705111" y="118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111148</xdr:rowOff>
    </xdr:from>
    <xdr:to>
      <xdr:col>55</xdr:col>
      <xdr:colOff>0</xdr:colOff>
      <xdr:row>96</xdr:row>
      <xdr:rowOff>146410</xdr:rowOff>
    </xdr:to>
    <xdr:cxnSp macro="">
      <xdr:nvCxnSpPr>
        <xdr:cNvPr id="453" name="直線コネクタ 452"/>
        <xdr:cNvCxnSpPr/>
      </xdr:nvCxnSpPr>
      <xdr:spPr>
        <a:xfrm>
          <a:off x="9639300" y="16570348"/>
          <a:ext cx="8382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80911</xdr:rowOff>
    </xdr:from>
    <xdr:to>
      <xdr:col>50</xdr:col>
      <xdr:colOff>114300</xdr:colOff>
      <xdr:row>96</xdr:row>
      <xdr:rowOff>111148</xdr:rowOff>
    </xdr:to>
    <xdr:cxnSp macro="">
      <xdr:nvCxnSpPr>
        <xdr:cNvPr id="456" name="直線コネクタ 455"/>
        <xdr:cNvCxnSpPr/>
      </xdr:nvCxnSpPr>
      <xdr:spPr>
        <a:xfrm>
          <a:off x="8750300" y="16540111"/>
          <a:ext cx="889000" cy="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131638</xdr:rowOff>
    </xdr:from>
    <xdr:to>
      <xdr:col>45</xdr:col>
      <xdr:colOff>177800</xdr:colOff>
      <xdr:row>96</xdr:row>
      <xdr:rowOff>80911</xdr:rowOff>
    </xdr:to>
    <xdr:cxnSp macro="">
      <xdr:nvCxnSpPr>
        <xdr:cNvPr id="459" name="直線コネクタ 458"/>
        <xdr:cNvCxnSpPr/>
      </xdr:nvCxnSpPr>
      <xdr:spPr>
        <a:xfrm>
          <a:off x="7861300" y="16419388"/>
          <a:ext cx="889000" cy="1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123569</xdr:rowOff>
    </xdr:from>
    <xdr:to>
      <xdr:col>41</xdr:col>
      <xdr:colOff>50800</xdr:colOff>
      <xdr:row>95</xdr:row>
      <xdr:rowOff>131638</xdr:rowOff>
    </xdr:to>
    <xdr:cxnSp macro="">
      <xdr:nvCxnSpPr>
        <xdr:cNvPr id="462" name="直線コネクタ 461"/>
        <xdr:cNvCxnSpPr/>
      </xdr:nvCxnSpPr>
      <xdr:spPr>
        <a:xfrm>
          <a:off x="6972300" y="16239869"/>
          <a:ext cx="889000" cy="17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95610</xdr:rowOff>
    </xdr:from>
    <xdr:to>
      <xdr:col>55</xdr:col>
      <xdr:colOff>50800</xdr:colOff>
      <xdr:row>97</xdr:row>
      <xdr:rowOff>25760</xdr:rowOff>
    </xdr:to>
    <xdr:sp macro="" textlink="">
      <xdr:nvSpPr>
        <xdr:cNvPr id="472" name="楕円 471"/>
        <xdr:cNvSpPr/>
      </xdr:nvSpPr>
      <xdr:spPr>
        <a:xfrm>
          <a:off x="10426700" y="165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118487</xdr:rowOff>
    </xdr:from>
    <xdr:ext cx="599010" cy="259045"/>
    <xdr:sp macro="" textlink="">
      <xdr:nvSpPr>
        <xdr:cNvPr id="473" name="土木費該当値テキスト"/>
        <xdr:cNvSpPr txBox="1"/>
      </xdr:nvSpPr>
      <xdr:spPr>
        <a:xfrm>
          <a:off x="10528300" y="164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60348</xdr:rowOff>
    </xdr:from>
    <xdr:to>
      <xdr:col>50</xdr:col>
      <xdr:colOff>165100</xdr:colOff>
      <xdr:row>96</xdr:row>
      <xdr:rowOff>161948</xdr:rowOff>
    </xdr:to>
    <xdr:sp macro="" textlink="">
      <xdr:nvSpPr>
        <xdr:cNvPr id="474" name="楕円 473"/>
        <xdr:cNvSpPr/>
      </xdr:nvSpPr>
      <xdr:spPr>
        <a:xfrm>
          <a:off x="9588500" y="1651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7025</xdr:rowOff>
    </xdr:from>
    <xdr:ext cx="599010" cy="259045"/>
    <xdr:sp macro="" textlink="">
      <xdr:nvSpPr>
        <xdr:cNvPr id="475" name="テキスト ボックス 474"/>
        <xdr:cNvSpPr txBox="1"/>
      </xdr:nvSpPr>
      <xdr:spPr>
        <a:xfrm>
          <a:off x="9339795" y="1629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30111</xdr:rowOff>
    </xdr:from>
    <xdr:to>
      <xdr:col>46</xdr:col>
      <xdr:colOff>38100</xdr:colOff>
      <xdr:row>96</xdr:row>
      <xdr:rowOff>131711</xdr:rowOff>
    </xdr:to>
    <xdr:sp macro="" textlink="">
      <xdr:nvSpPr>
        <xdr:cNvPr id="476" name="楕円 475"/>
        <xdr:cNvSpPr/>
      </xdr:nvSpPr>
      <xdr:spPr>
        <a:xfrm>
          <a:off x="8699500" y="1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148238</xdr:rowOff>
    </xdr:from>
    <xdr:ext cx="599010" cy="259045"/>
    <xdr:sp macro="" textlink="">
      <xdr:nvSpPr>
        <xdr:cNvPr id="477" name="テキスト ボックス 476"/>
        <xdr:cNvSpPr txBox="1"/>
      </xdr:nvSpPr>
      <xdr:spPr>
        <a:xfrm>
          <a:off x="8450795" y="1626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80838</xdr:rowOff>
    </xdr:from>
    <xdr:to>
      <xdr:col>41</xdr:col>
      <xdr:colOff>101600</xdr:colOff>
      <xdr:row>96</xdr:row>
      <xdr:rowOff>10988</xdr:rowOff>
    </xdr:to>
    <xdr:sp macro="" textlink="">
      <xdr:nvSpPr>
        <xdr:cNvPr id="478" name="楕円 477"/>
        <xdr:cNvSpPr/>
      </xdr:nvSpPr>
      <xdr:spPr>
        <a:xfrm>
          <a:off x="7810500" y="1636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27515</xdr:rowOff>
    </xdr:from>
    <xdr:ext cx="599010" cy="259045"/>
    <xdr:sp macro="" textlink="">
      <xdr:nvSpPr>
        <xdr:cNvPr id="479" name="テキスト ボックス 478"/>
        <xdr:cNvSpPr txBox="1"/>
      </xdr:nvSpPr>
      <xdr:spPr>
        <a:xfrm>
          <a:off x="7561795" y="1614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72769</xdr:rowOff>
    </xdr:from>
    <xdr:to>
      <xdr:col>36</xdr:col>
      <xdr:colOff>165100</xdr:colOff>
      <xdr:row>95</xdr:row>
      <xdr:rowOff>2919</xdr:rowOff>
    </xdr:to>
    <xdr:sp macro="" textlink="">
      <xdr:nvSpPr>
        <xdr:cNvPr id="480" name="楕円 479"/>
        <xdr:cNvSpPr/>
      </xdr:nvSpPr>
      <xdr:spPr>
        <a:xfrm>
          <a:off x="6921500" y="161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19446</xdr:rowOff>
    </xdr:from>
    <xdr:ext cx="599010" cy="259045"/>
    <xdr:sp macro="" textlink="">
      <xdr:nvSpPr>
        <xdr:cNvPr id="481" name="テキスト ボックス 480"/>
        <xdr:cNvSpPr txBox="1"/>
      </xdr:nvSpPr>
      <xdr:spPr>
        <a:xfrm>
          <a:off x="6672795" y="1596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49540</xdr:rowOff>
    </xdr:from>
    <xdr:to>
      <xdr:col>85</xdr:col>
      <xdr:colOff>127000</xdr:colOff>
      <xdr:row>31</xdr:row>
      <xdr:rowOff>52512</xdr:rowOff>
    </xdr:to>
    <xdr:cxnSp macro="">
      <xdr:nvCxnSpPr>
        <xdr:cNvPr id="509" name="直線コネクタ 508"/>
        <xdr:cNvCxnSpPr/>
      </xdr:nvCxnSpPr>
      <xdr:spPr>
        <a:xfrm>
          <a:off x="15481300" y="536449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49540</xdr:rowOff>
    </xdr:from>
    <xdr:to>
      <xdr:col>81</xdr:col>
      <xdr:colOff>50800</xdr:colOff>
      <xdr:row>31</xdr:row>
      <xdr:rowOff>132659</xdr:rowOff>
    </xdr:to>
    <xdr:cxnSp macro="">
      <xdr:nvCxnSpPr>
        <xdr:cNvPr id="512" name="直線コネクタ 511"/>
        <xdr:cNvCxnSpPr/>
      </xdr:nvCxnSpPr>
      <xdr:spPr>
        <a:xfrm flipV="1">
          <a:off x="14592300" y="5364490"/>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132659</xdr:rowOff>
    </xdr:from>
    <xdr:to>
      <xdr:col>76</xdr:col>
      <xdr:colOff>114300</xdr:colOff>
      <xdr:row>31</xdr:row>
      <xdr:rowOff>147107</xdr:rowOff>
    </xdr:to>
    <xdr:cxnSp macro="">
      <xdr:nvCxnSpPr>
        <xdr:cNvPr id="515" name="直線コネクタ 514"/>
        <xdr:cNvCxnSpPr/>
      </xdr:nvCxnSpPr>
      <xdr:spPr>
        <a:xfrm flipV="1">
          <a:off x="13703300" y="5447609"/>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167041</xdr:rowOff>
    </xdr:from>
    <xdr:to>
      <xdr:col>71</xdr:col>
      <xdr:colOff>177800</xdr:colOff>
      <xdr:row>31</xdr:row>
      <xdr:rowOff>147107</xdr:rowOff>
    </xdr:to>
    <xdr:cxnSp macro="">
      <xdr:nvCxnSpPr>
        <xdr:cNvPr id="518" name="直線コネクタ 517"/>
        <xdr:cNvCxnSpPr/>
      </xdr:nvCxnSpPr>
      <xdr:spPr>
        <a:xfrm>
          <a:off x="12814300" y="5310541"/>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1712</xdr:rowOff>
    </xdr:from>
    <xdr:to>
      <xdr:col>85</xdr:col>
      <xdr:colOff>177800</xdr:colOff>
      <xdr:row>31</xdr:row>
      <xdr:rowOff>103312</xdr:rowOff>
    </xdr:to>
    <xdr:sp macro="" textlink="">
      <xdr:nvSpPr>
        <xdr:cNvPr id="528" name="楕円 527"/>
        <xdr:cNvSpPr/>
      </xdr:nvSpPr>
      <xdr:spPr>
        <a:xfrm>
          <a:off x="16268700" y="53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126189</xdr:rowOff>
    </xdr:from>
    <xdr:ext cx="534377" cy="259045"/>
    <xdr:sp macro="" textlink="">
      <xdr:nvSpPr>
        <xdr:cNvPr id="529" name="消防費該当値テキスト"/>
        <xdr:cNvSpPr txBox="1"/>
      </xdr:nvSpPr>
      <xdr:spPr>
        <a:xfrm>
          <a:off x="16370300" y="52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170190</xdr:rowOff>
    </xdr:from>
    <xdr:to>
      <xdr:col>81</xdr:col>
      <xdr:colOff>101600</xdr:colOff>
      <xdr:row>31</xdr:row>
      <xdr:rowOff>100340</xdr:rowOff>
    </xdr:to>
    <xdr:sp macro="" textlink="">
      <xdr:nvSpPr>
        <xdr:cNvPr id="530" name="楕円 529"/>
        <xdr:cNvSpPr/>
      </xdr:nvSpPr>
      <xdr:spPr>
        <a:xfrm>
          <a:off x="15430500" y="5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116867</xdr:rowOff>
    </xdr:from>
    <xdr:ext cx="534377" cy="259045"/>
    <xdr:sp macro="" textlink="">
      <xdr:nvSpPr>
        <xdr:cNvPr id="531" name="テキスト ボックス 530"/>
        <xdr:cNvSpPr txBox="1"/>
      </xdr:nvSpPr>
      <xdr:spPr>
        <a:xfrm>
          <a:off x="15214111" y="50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81859</xdr:rowOff>
    </xdr:from>
    <xdr:to>
      <xdr:col>76</xdr:col>
      <xdr:colOff>165100</xdr:colOff>
      <xdr:row>32</xdr:row>
      <xdr:rowOff>12009</xdr:rowOff>
    </xdr:to>
    <xdr:sp macro="" textlink="">
      <xdr:nvSpPr>
        <xdr:cNvPr id="532" name="楕円 531"/>
        <xdr:cNvSpPr/>
      </xdr:nvSpPr>
      <xdr:spPr>
        <a:xfrm>
          <a:off x="14541500" y="53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28536</xdr:rowOff>
    </xdr:from>
    <xdr:ext cx="534377" cy="259045"/>
    <xdr:sp macro="" textlink="">
      <xdr:nvSpPr>
        <xdr:cNvPr id="533" name="テキスト ボックス 532"/>
        <xdr:cNvSpPr txBox="1"/>
      </xdr:nvSpPr>
      <xdr:spPr>
        <a:xfrm>
          <a:off x="14325111" y="51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96307</xdr:rowOff>
    </xdr:from>
    <xdr:to>
      <xdr:col>72</xdr:col>
      <xdr:colOff>38100</xdr:colOff>
      <xdr:row>32</xdr:row>
      <xdr:rowOff>26457</xdr:rowOff>
    </xdr:to>
    <xdr:sp macro="" textlink="">
      <xdr:nvSpPr>
        <xdr:cNvPr id="534" name="楕円 533"/>
        <xdr:cNvSpPr/>
      </xdr:nvSpPr>
      <xdr:spPr>
        <a:xfrm>
          <a:off x="13652500" y="5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42984</xdr:rowOff>
    </xdr:from>
    <xdr:ext cx="534377" cy="259045"/>
    <xdr:sp macro="" textlink="">
      <xdr:nvSpPr>
        <xdr:cNvPr id="535" name="テキスト ボックス 534"/>
        <xdr:cNvSpPr txBox="1"/>
      </xdr:nvSpPr>
      <xdr:spPr>
        <a:xfrm>
          <a:off x="13436111" y="5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116241</xdr:rowOff>
    </xdr:from>
    <xdr:to>
      <xdr:col>67</xdr:col>
      <xdr:colOff>101600</xdr:colOff>
      <xdr:row>31</xdr:row>
      <xdr:rowOff>46391</xdr:rowOff>
    </xdr:to>
    <xdr:sp macro="" textlink="">
      <xdr:nvSpPr>
        <xdr:cNvPr id="536" name="楕円 535"/>
        <xdr:cNvSpPr/>
      </xdr:nvSpPr>
      <xdr:spPr>
        <a:xfrm>
          <a:off x="12763500" y="52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62918</xdr:rowOff>
    </xdr:from>
    <xdr:ext cx="534377" cy="259045"/>
    <xdr:sp macro="" textlink="">
      <xdr:nvSpPr>
        <xdr:cNvPr id="537" name="テキスト ボックス 536"/>
        <xdr:cNvSpPr txBox="1"/>
      </xdr:nvSpPr>
      <xdr:spPr>
        <a:xfrm>
          <a:off x="12547111" y="50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159855</xdr:rowOff>
    </xdr:from>
    <xdr:to>
      <xdr:col>85</xdr:col>
      <xdr:colOff>127000</xdr:colOff>
      <xdr:row>55</xdr:row>
      <xdr:rowOff>18314</xdr:rowOff>
    </xdr:to>
    <xdr:cxnSp macro="">
      <xdr:nvCxnSpPr>
        <xdr:cNvPr id="567" name="直線コネクタ 566"/>
        <xdr:cNvCxnSpPr/>
      </xdr:nvCxnSpPr>
      <xdr:spPr>
        <a:xfrm flipV="1">
          <a:off x="15481300" y="9418155"/>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18314</xdr:rowOff>
    </xdr:from>
    <xdr:to>
      <xdr:col>81</xdr:col>
      <xdr:colOff>50800</xdr:colOff>
      <xdr:row>57</xdr:row>
      <xdr:rowOff>107544</xdr:rowOff>
    </xdr:to>
    <xdr:cxnSp macro="">
      <xdr:nvCxnSpPr>
        <xdr:cNvPr id="570" name="直線コネクタ 569"/>
        <xdr:cNvCxnSpPr/>
      </xdr:nvCxnSpPr>
      <xdr:spPr>
        <a:xfrm flipV="1">
          <a:off x="14592300" y="9448064"/>
          <a:ext cx="889000" cy="4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130308</xdr:rowOff>
    </xdr:from>
    <xdr:to>
      <xdr:col>76</xdr:col>
      <xdr:colOff>114300</xdr:colOff>
      <xdr:row>57</xdr:row>
      <xdr:rowOff>107544</xdr:rowOff>
    </xdr:to>
    <xdr:cxnSp macro="">
      <xdr:nvCxnSpPr>
        <xdr:cNvPr id="573" name="直線コネクタ 572"/>
        <xdr:cNvCxnSpPr/>
      </xdr:nvCxnSpPr>
      <xdr:spPr>
        <a:xfrm>
          <a:off x="13703300" y="9731508"/>
          <a:ext cx="889000" cy="14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153206</xdr:rowOff>
    </xdr:from>
    <xdr:to>
      <xdr:col>71</xdr:col>
      <xdr:colOff>177800</xdr:colOff>
      <xdr:row>56</xdr:row>
      <xdr:rowOff>130308</xdr:rowOff>
    </xdr:to>
    <xdr:cxnSp macro="">
      <xdr:nvCxnSpPr>
        <xdr:cNvPr id="576" name="直線コネクタ 575"/>
        <xdr:cNvCxnSpPr/>
      </xdr:nvCxnSpPr>
      <xdr:spPr>
        <a:xfrm>
          <a:off x="12814300" y="9582956"/>
          <a:ext cx="889000" cy="1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109055</xdr:rowOff>
    </xdr:from>
    <xdr:to>
      <xdr:col>85</xdr:col>
      <xdr:colOff>177800</xdr:colOff>
      <xdr:row>55</xdr:row>
      <xdr:rowOff>39205</xdr:rowOff>
    </xdr:to>
    <xdr:sp macro="" textlink="">
      <xdr:nvSpPr>
        <xdr:cNvPr id="586" name="楕円 585"/>
        <xdr:cNvSpPr/>
      </xdr:nvSpPr>
      <xdr:spPr>
        <a:xfrm>
          <a:off x="16268700" y="93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131932</xdr:rowOff>
    </xdr:from>
    <xdr:ext cx="534377" cy="259045"/>
    <xdr:sp macro="" textlink="">
      <xdr:nvSpPr>
        <xdr:cNvPr id="587" name="教育費該当値テキスト"/>
        <xdr:cNvSpPr txBox="1"/>
      </xdr:nvSpPr>
      <xdr:spPr>
        <a:xfrm>
          <a:off x="16370300" y="92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138964</xdr:rowOff>
    </xdr:from>
    <xdr:to>
      <xdr:col>81</xdr:col>
      <xdr:colOff>101600</xdr:colOff>
      <xdr:row>55</xdr:row>
      <xdr:rowOff>69114</xdr:rowOff>
    </xdr:to>
    <xdr:sp macro="" textlink="">
      <xdr:nvSpPr>
        <xdr:cNvPr id="588" name="楕円 587"/>
        <xdr:cNvSpPr/>
      </xdr:nvSpPr>
      <xdr:spPr>
        <a:xfrm>
          <a:off x="15430500" y="9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85641</xdr:rowOff>
    </xdr:from>
    <xdr:ext cx="534377" cy="259045"/>
    <xdr:sp macro="" textlink="">
      <xdr:nvSpPr>
        <xdr:cNvPr id="589" name="テキスト ボックス 588"/>
        <xdr:cNvSpPr txBox="1"/>
      </xdr:nvSpPr>
      <xdr:spPr>
        <a:xfrm>
          <a:off x="15214111" y="91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56744</xdr:rowOff>
    </xdr:from>
    <xdr:to>
      <xdr:col>76</xdr:col>
      <xdr:colOff>165100</xdr:colOff>
      <xdr:row>57</xdr:row>
      <xdr:rowOff>158344</xdr:rowOff>
    </xdr:to>
    <xdr:sp macro="" textlink="">
      <xdr:nvSpPr>
        <xdr:cNvPr id="590" name="楕円 589"/>
        <xdr:cNvSpPr/>
      </xdr:nvSpPr>
      <xdr:spPr>
        <a:xfrm>
          <a:off x="14541500" y="9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3421</xdr:rowOff>
    </xdr:from>
    <xdr:ext cx="534377" cy="259045"/>
    <xdr:sp macro="" textlink="">
      <xdr:nvSpPr>
        <xdr:cNvPr id="591" name="テキスト ボックス 590"/>
        <xdr:cNvSpPr txBox="1"/>
      </xdr:nvSpPr>
      <xdr:spPr>
        <a:xfrm>
          <a:off x="14325111" y="96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79508</xdr:rowOff>
    </xdr:from>
    <xdr:to>
      <xdr:col>72</xdr:col>
      <xdr:colOff>38100</xdr:colOff>
      <xdr:row>57</xdr:row>
      <xdr:rowOff>9658</xdr:rowOff>
    </xdr:to>
    <xdr:sp macro="" textlink="">
      <xdr:nvSpPr>
        <xdr:cNvPr id="592" name="楕円 591"/>
        <xdr:cNvSpPr/>
      </xdr:nvSpPr>
      <xdr:spPr>
        <a:xfrm>
          <a:off x="13652500" y="96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26185</xdr:rowOff>
    </xdr:from>
    <xdr:ext cx="534377" cy="259045"/>
    <xdr:sp macro="" textlink="">
      <xdr:nvSpPr>
        <xdr:cNvPr id="593" name="テキスト ボックス 592"/>
        <xdr:cNvSpPr txBox="1"/>
      </xdr:nvSpPr>
      <xdr:spPr>
        <a:xfrm>
          <a:off x="13436111" y="9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102406</xdr:rowOff>
    </xdr:from>
    <xdr:to>
      <xdr:col>67</xdr:col>
      <xdr:colOff>101600</xdr:colOff>
      <xdr:row>56</xdr:row>
      <xdr:rowOff>32556</xdr:rowOff>
    </xdr:to>
    <xdr:sp macro="" textlink="">
      <xdr:nvSpPr>
        <xdr:cNvPr id="594" name="楕円 593"/>
        <xdr:cNvSpPr/>
      </xdr:nvSpPr>
      <xdr:spPr>
        <a:xfrm>
          <a:off x="12763500" y="95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49083</xdr:rowOff>
    </xdr:from>
    <xdr:ext cx="534377" cy="259045"/>
    <xdr:sp macro="" textlink="">
      <xdr:nvSpPr>
        <xdr:cNvPr id="595" name="テキスト ボックス 594"/>
        <xdr:cNvSpPr txBox="1"/>
      </xdr:nvSpPr>
      <xdr:spPr>
        <a:xfrm>
          <a:off x="12547111" y="93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22389</xdr:rowOff>
    </xdr:from>
    <xdr:to>
      <xdr:col>85</xdr:col>
      <xdr:colOff>127000</xdr:colOff>
      <xdr:row>76</xdr:row>
      <xdr:rowOff>107947</xdr:rowOff>
    </xdr:to>
    <xdr:cxnSp macro="">
      <xdr:nvCxnSpPr>
        <xdr:cNvPr id="624" name="直線コネクタ 623"/>
        <xdr:cNvCxnSpPr/>
      </xdr:nvCxnSpPr>
      <xdr:spPr>
        <a:xfrm flipV="1">
          <a:off x="15481300" y="13052589"/>
          <a:ext cx="838200" cy="8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53358</xdr:rowOff>
    </xdr:from>
    <xdr:to>
      <xdr:col>81</xdr:col>
      <xdr:colOff>50800</xdr:colOff>
      <xdr:row>76</xdr:row>
      <xdr:rowOff>107947</xdr:rowOff>
    </xdr:to>
    <xdr:cxnSp macro="">
      <xdr:nvCxnSpPr>
        <xdr:cNvPr id="627" name="直線コネクタ 626"/>
        <xdr:cNvCxnSpPr/>
      </xdr:nvCxnSpPr>
      <xdr:spPr>
        <a:xfrm>
          <a:off x="14592300" y="13083558"/>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114425</xdr:rowOff>
    </xdr:from>
    <xdr:to>
      <xdr:col>76</xdr:col>
      <xdr:colOff>114300</xdr:colOff>
      <xdr:row>76</xdr:row>
      <xdr:rowOff>53358</xdr:rowOff>
    </xdr:to>
    <xdr:cxnSp macro="">
      <xdr:nvCxnSpPr>
        <xdr:cNvPr id="630" name="直線コネクタ 629"/>
        <xdr:cNvCxnSpPr/>
      </xdr:nvCxnSpPr>
      <xdr:spPr>
        <a:xfrm>
          <a:off x="13703300" y="12801725"/>
          <a:ext cx="889000" cy="28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151305</xdr:rowOff>
    </xdr:from>
    <xdr:to>
      <xdr:col>71</xdr:col>
      <xdr:colOff>177800</xdr:colOff>
      <xdr:row>74</xdr:row>
      <xdr:rowOff>114425</xdr:rowOff>
    </xdr:to>
    <xdr:cxnSp macro="">
      <xdr:nvCxnSpPr>
        <xdr:cNvPr id="633" name="直線コネクタ 632"/>
        <xdr:cNvCxnSpPr/>
      </xdr:nvCxnSpPr>
      <xdr:spPr>
        <a:xfrm>
          <a:off x="12814300" y="12667155"/>
          <a:ext cx="8890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7" name="テキスト ボックス 636"/>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143040</xdr:rowOff>
    </xdr:from>
    <xdr:to>
      <xdr:col>85</xdr:col>
      <xdr:colOff>177800</xdr:colOff>
      <xdr:row>76</xdr:row>
      <xdr:rowOff>73189</xdr:rowOff>
    </xdr:to>
    <xdr:sp macro="" textlink="">
      <xdr:nvSpPr>
        <xdr:cNvPr id="643" name="楕円 642"/>
        <xdr:cNvSpPr/>
      </xdr:nvSpPr>
      <xdr:spPr>
        <a:xfrm>
          <a:off x="16268700" y="13001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165917</xdr:rowOff>
    </xdr:from>
    <xdr:ext cx="534377" cy="259045"/>
    <xdr:sp macro="" textlink="">
      <xdr:nvSpPr>
        <xdr:cNvPr id="644" name="災害復旧費該当値テキスト"/>
        <xdr:cNvSpPr txBox="1"/>
      </xdr:nvSpPr>
      <xdr:spPr>
        <a:xfrm>
          <a:off x="16370300" y="128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57147</xdr:rowOff>
    </xdr:from>
    <xdr:to>
      <xdr:col>81</xdr:col>
      <xdr:colOff>101600</xdr:colOff>
      <xdr:row>76</xdr:row>
      <xdr:rowOff>158747</xdr:rowOff>
    </xdr:to>
    <xdr:sp macro="" textlink="">
      <xdr:nvSpPr>
        <xdr:cNvPr id="645" name="楕円 644"/>
        <xdr:cNvSpPr/>
      </xdr:nvSpPr>
      <xdr:spPr>
        <a:xfrm>
          <a:off x="15430500" y="13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3825</xdr:rowOff>
    </xdr:from>
    <xdr:ext cx="534377" cy="259045"/>
    <xdr:sp macro="" textlink="">
      <xdr:nvSpPr>
        <xdr:cNvPr id="646" name="テキスト ボックス 645"/>
        <xdr:cNvSpPr txBox="1"/>
      </xdr:nvSpPr>
      <xdr:spPr>
        <a:xfrm>
          <a:off x="15214111" y="12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2558</xdr:rowOff>
    </xdr:from>
    <xdr:to>
      <xdr:col>76</xdr:col>
      <xdr:colOff>165100</xdr:colOff>
      <xdr:row>76</xdr:row>
      <xdr:rowOff>104158</xdr:rowOff>
    </xdr:to>
    <xdr:sp macro="" textlink="">
      <xdr:nvSpPr>
        <xdr:cNvPr id="647" name="楕円 646"/>
        <xdr:cNvSpPr/>
      </xdr:nvSpPr>
      <xdr:spPr>
        <a:xfrm>
          <a:off x="14541500" y="130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120685</xdr:rowOff>
    </xdr:from>
    <xdr:ext cx="534377" cy="259045"/>
    <xdr:sp macro="" textlink="">
      <xdr:nvSpPr>
        <xdr:cNvPr id="648" name="テキスト ボックス 647"/>
        <xdr:cNvSpPr txBox="1"/>
      </xdr:nvSpPr>
      <xdr:spPr>
        <a:xfrm>
          <a:off x="14325111" y="128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63625</xdr:rowOff>
    </xdr:from>
    <xdr:to>
      <xdr:col>72</xdr:col>
      <xdr:colOff>38100</xdr:colOff>
      <xdr:row>74</xdr:row>
      <xdr:rowOff>165225</xdr:rowOff>
    </xdr:to>
    <xdr:sp macro="" textlink="">
      <xdr:nvSpPr>
        <xdr:cNvPr id="649" name="楕円 648"/>
        <xdr:cNvSpPr/>
      </xdr:nvSpPr>
      <xdr:spPr>
        <a:xfrm>
          <a:off x="13652500" y="12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10302</xdr:rowOff>
    </xdr:from>
    <xdr:ext cx="599010" cy="259045"/>
    <xdr:sp macro="" textlink="">
      <xdr:nvSpPr>
        <xdr:cNvPr id="650" name="テキスト ボックス 649"/>
        <xdr:cNvSpPr txBox="1"/>
      </xdr:nvSpPr>
      <xdr:spPr>
        <a:xfrm>
          <a:off x="13403795" y="1252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100505</xdr:rowOff>
    </xdr:from>
    <xdr:to>
      <xdr:col>67</xdr:col>
      <xdr:colOff>101600</xdr:colOff>
      <xdr:row>74</xdr:row>
      <xdr:rowOff>30655</xdr:rowOff>
    </xdr:to>
    <xdr:sp macro="" textlink="">
      <xdr:nvSpPr>
        <xdr:cNvPr id="651" name="楕円 650"/>
        <xdr:cNvSpPr/>
      </xdr:nvSpPr>
      <xdr:spPr>
        <a:xfrm>
          <a:off x="12763500" y="126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47182</xdr:rowOff>
    </xdr:from>
    <xdr:ext cx="599010" cy="259045"/>
    <xdr:sp macro="" textlink="">
      <xdr:nvSpPr>
        <xdr:cNvPr id="652" name="テキスト ボックス 651"/>
        <xdr:cNvSpPr txBox="1"/>
      </xdr:nvSpPr>
      <xdr:spPr>
        <a:xfrm>
          <a:off x="12514795" y="1239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17932</xdr:rowOff>
    </xdr:from>
    <xdr:to>
      <xdr:col>85</xdr:col>
      <xdr:colOff>127000</xdr:colOff>
      <xdr:row>92</xdr:row>
      <xdr:rowOff>97219</xdr:rowOff>
    </xdr:to>
    <xdr:cxnSp macro="">
      <xdr:nvCxnSpPr>
        <xdr:cNvPr id="681" name="直線コネクタ 680"/>
        <xdr:cNvCxnSpPr/>
      </xdr:nvCxnSpPr>
      <xdr:spPr>
        <a:xfrm flipV="1">
          <a:off x="15481300" y="15791332"/>
          <a:ext cx="838200" cy="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86189</xdr:rowOff>
    </xdr:from>
    <xdr:to>
      <xdr:col>81</xdr:col>
      <xdr:colOff>50800</xdr:colOff>
      <xdr:row>92</xdr:row>
      <xdr:rowOff>97219</xdr:rowOff>
    </xdr:to>
    <xdr:cxnSp macro="">
      <xdr:nvCxnSpPr>
        <xdr:cNvPr id="684" name="直線コネクタ 683"/>
        <xdr:cNvCxnSpPr/>
      </xdr:nvCxnSpPr>
      <xdr:spPr>
        <a:xfrm>
          <a:off x="14592300" y="15859589"/>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63215</xdr:rowOff>
    </xdr:from>
    <xdr:to>
      <xdr:col>76</xdr:col>
      <xdr:colOff>114300</xdr:colOff>
      <xdr:row>92</xdr:row>
      <xdr:rowOff>86189</xdr:rowOff>
    </xdr:to>
    <xdr:cxnSp macro="">
      <xdr:nvCxnSpPr>
        <xdr:cNvPr id="687" name="直線コネクタ 686"/>
        <xdr:cNvCxnSpPr/>
      </xdr:nvCxnSpPr>
      <xdr:spPr>
        <a:xfrm>
          <a:off x="13703300" y="1583661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119831</xdr:rowOff>
    </xdr:from>
    <xdr:to>
      <xdr:col>71</xdr:col>
      <xdr:colOff>177800</xdr:colOff>
      <xdr:row>92</xdr:row>
      <xdr:rowOff>63215</xdr:rowOff>
    </xdr:to>
    <xdr:cxnSp macro="">
      <xdr:nvCxnSpPr>
        <xdr:cNvPr id="690" name="直線コネクタ 689"/>
        <xdr:cNvCxnSpPr/>
      </xdr:nvCxnSpPr>
      <xdr:spPr>
        <a:xfrm>
          <a:off x="12814300" y="15721781"/>
          <a:ext cx="8890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138582</xdr:rowOff>
    </xdr:from>
    <xdr:to>
      <xdr:col>85</xdr:col>
      <xdr:colOff>177800</xdr:colOff>
      <xdr:row>92</xdr:row>
      <xdr:rowOff>68732</xdr:rowOff>
    </xdr:to>
    <xdr:sp macro="" textlink="">
      <xdr:nvSpPr>
        <xdr:cNvPr id="700" name="楕円 699"/>
        <xdr:cNvSpPr/>
      </xdr:nvSpPr>
      <xdr:spPr>
        <a:xfrm>
          <a:off x="16268700" y="157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161459</xdr:rowOff>
    </xdr:from>
    <xdr:ext cx="534377" cy="259045"/>
    <xdr:sp macro="" textlink="">
      <xdr:nvSpPr>
        <xdr:cNvPr id="701" name="公債費該当値テキスト"/>
        <xdr:cNvSpPr txBox="1"/>
      </xdr:nvSpPr>
      <xdr:spPr>
        <a:xfrm>
          <a:off x="16370300" y="155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46419</xdr:rowOff>
    </xdr:from>
    <xdr:to>
      <xdr:col>81</xdr:col>
      <xdr:colOff>101600</xdr:colOff>
      <xdr:row>92</xdr:row>
      <xdr:rowOff>148019</xdr:rowOff>
    </xdr:to>
    <xdr:sp macro="" textlink="">
      <xdr:nvSpPr>
        <xdr:cNvPr id="702" name="楕円 701"/>
        <xdr:cNvSpPr/>
      </xdr:nvSpPr>
      <xdr:spPr>
        <a:xfrm>
          <a:off x="15430500" y="158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164546</xdr:rowOff>
    </xdr:from>
    <xdr:ext cx="534377" cy="259045"/>
    <xdr:sp macro="" textlink="">
      <xdr:nvSpPr>
        <xdr:cNvPr id="703" name="テキスト ボックス 702"/>
        <xdr:cNvSpPr txBox="1"/>
      </xdr:nvSpPr>
      <xdr:spPr>
        <a:xfrm>
          <a:off x="15214111" y="155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35389</xdr:rowOff>
    </xdr:from>
    <xdr:to>
      <xdr:col>76</xdr:col>
      <xdr:colOff>165100</xdr:colOff>
      <xdr:row>92</xdr:row>
      <xdr:rowOff>136989</xdr:rowOff>
    </xdr:to>
    <xdr:sp macro="" textlink="">
      <xdr:nvSpPr>
        <xdr:cNvPr id="704" name="楕円 703"/>
        <xdr:cNvSpPr/>
      </xdr:nvSpPr>
      <xdr:spPr>
        <a:xfrm>
          <a:off x="14541500" y="158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153516</xdr:rowOff>
    </xdr:from>
    <xdr:ext cx="534377" cy="259045"/>
    <xdr:sp macro="" textlink="">
      <xdr:nvSpPr>
        <xdr:cNvPr id="705" name="テキスト ボックス 704"/>
        <xdr:cNvSpPr txBox="1"/>
      </xdr:nvSpPr>
      <xdr:spPr>
        <a:xfrm>
          <a:off x="14325111" y="155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12415</xdr:rowOff>
    </xdr:from>
    <xdr:to>
      <xdr:col>72</xdr:col>
      <xdr:colOff>38100</xdr:colOff>
      <xdr:row>92</xdr:row>
      <xdr:rowOff>114015</xdr:rowOff>
    </xdr:to>
    <xdr:sp macro="" textlink="">
      <xdr:nvSpPr>
        <xdr:cNvPr id="706" name="楕円 705"/>
        <xdr:cNvSpPr/>
      </xdr:nvSpPr>
      <xdr:spPr>
        <a:xfrm>
          <a:off x="13652500" y="157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130542</xdr:rowOff>
    </xdr:from>
    <xdr:ext cx="534377" cy="259045"/>
    <xdr:sp macro="" textlink="">
      <xdr:nvSpPr>
        <xdr:cNvPr id="707" name="テキスト ボックス 706"/>
        <xdr:cNvSpPr txBox="1"/>
      </xdr:nvSpPr>
      <xdr:spPr>
        <a:xfrm>
          <a:off x="13436111" y="155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69031</xdr:rowOff>
    </xdr:from>
    <xdr:to>
      <xdr:col>67</xdr:col>
      <xdr:colOff>101600</xdr:colOff>
      <xdr:row>91</xdr:row>
      <xdr:rowOff>170631</xdr:rowOff>
    </xdr:to>
    <xdr:sp macro="" textlink="">
      <xdr:nvSpPr>
        <xdr:cNvPr id="708" name="楕円 707"/>
        <xdr:cNvSpPr/>
      </xdr:nvSpPr>
      <xdr:spPr>
        <a:xfrm>
          <a:off x="12763500" y="156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15708</xdr:rowOff>
    </xdr:from>
    <xdr:ext cx="534377" cy="259045"/>
    <xdr:sp macro="" textlink="">
      <xdr:nvSpPr>
        <xdr:cNvPr id="709" name="テキスト ボックス 708"/>
        <xdr:cNvSpPr txBox="1"/>
      </xdr:nvSpPr>
      <xdr:spPr>
        <a:xfrm>
          <a:off x="12547111" y="154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総務費について、特別定額給付金給付事業（前年比＋</a:t>
          </a:r>
          <a:r>
            <a:rPr kumimoji="1" lang="en-US" altLang="ja-JP" sz="1200">
              <a:latin typeface="+mn-ea"/>
              <a:ea typeface="+mn-ea"/>
            </a:rPr>
            <a:t>5,123</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皆増</a:t>
          </a:r>
          <a:r>
            <a:rPr kumimoji="1" lang="en-US" altLang="ja-JP" sz="1200">
              <a:latin typeface="+mn-ea"/>
              <a:ea typeface="+mn-ea"/>
            </a:rPr>
            <a:t>】</a:t>
          </a:r>
          <a:r>
            <a:rPr kumimoji="1" lang="ja-JP" altLang="en-US" sz="1200">
              <a:latin typeface="+mn-ea"/>
              <a:ea typeface="+mn-ea"/>
            </a:rPr>
            <a:t>）実施の影響により前年比</a:t>
          </a:r>
          <a:r>
            <a:rPr kumimoji="1" lang="en-US" altLang="ja-JP" sz="1200">
              <a:latin typeface="+mn-ea"/>
              <a:ea typeface="+mn-ea"/>
            </a:rPr>
            <a:t>93,398</a:t>
          </a:r>
          <a:r>
            <a:rPr kumimoji="1" lang="ja-JP" altLang="en-US" sz="1200">
              <a:latin typeface="+mn-ea"/>
              <a:ea typeface="+mn-ea"/>
            </a:rPr>
            <a:t>円の増となった。</a:t>
          </a:r>
        </a:p>
        <a:p>
          <a:r>
            <a:rPr kumimoji="1" lang="ja-JP" altLang="en-US" sz="1200">
              <a:latin typeface="+mn-ea"/>
              <a:ea typeface="+mn-ea"/>
            </a:rPr>
            <a:t>　衛生費 について、令和元年台風第</a:t>
          </a:r>
          <a:r>
            <a:rPr kumimoji="1" lang="en-US" altLang="ja-JP" sz="1200">
              <a:latin typeface="+mn-ea"/>
              <a:ea typeface="+mn-ea"/>
            </a:rPr>
            <a:t>19</a:t>
          </a:r>
          <a:r>
            <a:rPr kumimoji="1" lang="ja-JP" altLang="en-US" sz="1200">
              <a:latin typeface="+mn-ea"/>
              <a:ea typeface="+mn-ea"/>
            </a:rPr>
            <a:t>号に係る災害廃棄物処理事業費の増（前年比＋</a:t>
          </a:r>
          <a:r>
            <a:rPr kumimoji="1" lang="en-US" altLang="ja-JP" sz="1200">
              <a:latin typeface="+mn-ea"/>
              <a:ea typeface="+mn-ea"/>
            </a:rPr>
            <a:t>236</a:t>
          </a:r>
          <a:r>
            <a:rPr kumimoji="1" lang="ja-JP" altLang="en-US" sz="1200">
              <a:latin typeface="+mn-ea"/>
              <a:ea typeface="+mn-ea"/>
            </a:rPr>
            <a:t>百万円）及び新型コロナ感染症対策に係る地域外来検査センター運営事業の実施（前年比＋</a:t>
          </a:r>
          <a:r>
            <a:rPr kumimoji="1" lang="en-US" altLang="ja-JP" sz="1200">
              <a:latin typeface="+mn-ea"/>
              <a:ea typeface="+mn-ea"/>
            </a:rPr>
            <a:t>19</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皆増</a:t>
          </a:r>
          <a:r>
            <a:rPr kumimoji="1" lang="en-US" altLang="ja-JP" sz="1200">
              <a:latin typeface="+mn-ea"/>
              <a:ea typeface="+mn-ea"/>
            </a:rPr>
            <a:t>】</a:t>
          </a:r>
          <a:r>
            <a:rPr kumimoji="1" lang="ja-JP" altLang="en-US" sz="1200">
              <a:latin typeface="+mn-ea"/>
              <a:ea typeface="+mn-ea"/>
            </a:rPr>
            <a:t>）等により前年比</a:t>
          </a:r>
          <a:r>
            <a:rPr kumimoji="1" lang="en-US" altLang="ja-JP" sz="1200">
              <a:latin typeface="+mn-ea"/>
              <a:ea typeface="+mn-ea"/>
            </a:rPr>
            <a:t>15,182</a:t>
          </a:r>
          <a:r>
            <a:rPr kumimoji="1" lang="ja-JP" altLang="en-US" sz="1200">
              <a:latin typeface="+mn-ea"/>
              <a:ea typeface="+mn-ea"/>
            </a:rPr>
            <a:t>円の増となった。</a:t>
          </a:r>
          <a:endParaRPr kumimoji="1" lang="en-US" altLang="ja-JP" sz="1200">
            <a:latin typeface="+mn-ea"/>
            <a:ea typeface="+mn-ea"/>
          </a:endParaRPr>
        </a:p>
        <a:p>
          <a:r>
            <a:rPr kumimoji="1" lang="ja-JP" altLang="en-US" sz="1200">
              <a:latin typeface="+mn-ea"/>
              <a:ea typeface="+mn-ea"/>
            </a:rPr>
            <a:t>　商工費について、新型コロナウイルス感染症に係る経済対策として実施した事業継続給付金給付等事業（前年比＋</a:t>
          </a:r>
          <a:r>
            <a:rPr kumimoji="1" lang="en-US" altLang="ja-JP" sz="1200">
              <a:latin typeface="+mn-ea"/>
              <a:ea typeface="+mn-ea"/>
            </a:rPr>
            <a:t>505</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皆増</a:t>
          </a:r>
          <a:r>
            <a:rPr kumimoji="1" lang="en-US" altLang="ja-JP" sz="1200">
              <a:latin typeface="+mn-ea"/>
              <a:ea typeface="+mn-ea"/>
            </a:rPr>
            <a:t>】</a:t>
          </a:r>
          <a:r>
            <a:rPr kumimoji="1" lang="ja-JP" altLang="en-US" sz="1200">
              <a:latin typeface="+mn-ea"/>
              <a:ea typeface="+mn-ea"/>
            </a:rPr>
            <a:t>）及び観光施設等利用促進事業（前年比＋</a:t>
          </a:r>
          <a:r>
            <a:rPr kumimoji="1" lang="en-US" altLang="ja-JP" sz="1200">
              <a:latin typeface="+mn-ea"/>
              <a:ea typeface="+mn-ea"/>
            </a:rPr>
            <a:t>142</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皆増</a:t>
          </a:r>
          <a:r>
            <a:rPr kumimoji="1" lang="en-US" altLang="ja-JP" sz="1200">
              <a:latin typeface="+mn-ea"/>
              <a:ea typeface="+mn-ea"/>
            </a:rPr>
            <a:t>】</a:t>
          </a:r>
          <a:r>
            <a:rPr kumimoji="1" lang="ja-JP" altLang="en-US" sz="1200">
              <a:latin typeface="+mn-ea"/>
              <a:ea typeface="+mn-ea"/>
            </a:rPr>
            <a:t>）等の実施により前年比</a:t>
          </a:r>
          <a:r>
            <a:rPr kumimoji="1" lang="en-US" altLang="ja-JP" sz="1200">
              <a:latin typeface="+mn-ea"/>
              <a:ea typeface="+mn-ea"/>
            </a:rPr>
            <a:t>21,973</a:t>
          </a:r>
          <a:r>
            <a:rPr kumimoji="1" lang="ja-JP" altLang="en-US" sz="1200">
              <a:latin typeface="+mn-ea"/>
              <a:ea typeface="+mn-ea"/>
            </a:rPr>
            <a:t>円の増となった。</a:t>
          </a:r>
          <a:endParaRPr kumimoji="1" lang="en-US" altLang="ja-JP" sz="1200">
            <a:latin typeface="+mn-ea"/>
            <a:ea typeface="+mn-ea"/>
          </a:endParaRPr>
        </a:p>
        <a:p>
          <a:r>
            <a:rPr kumimoji="1" lang="ja-JP" altLang="en-US" sz="1200">
              <a:latin typeface="+mn-ea"/>
              <a:ea typeface="+mn-ea"/>
            </a:rPr>
            <a:t>　災害復旧費について、令和元年台風</a:t>
          </a:r>
          <a:r>
            <a:rPr kumimoji="1" lang="en-US" altLang="ja-JP" sz="1200">
              <a:latin typeface="+mn-ea"/>
              <a:ea typeface="+mn-ea"/>
            </a:rPr>
            <a:t>19</a:t>
          </a:r>
          <a:r>
            <a:rPr kumimoji="1" lang="ja-JP" altLang="en-US" sz="1200">
              <a:latin typeface="+mn-ea"/>
              <a:ea typeface="+mn-ea"/>
            </a:rPr>
            <a:t>号災害復旧事業の進捗に伴い（道路施設災害復旧事業（前年比＋</a:t>
          </a:r>
          <a:r>
            <a:rPr kumimoji="1" lang="en-US" altLang="ja-JP" sz="1200">
              <a:latin typeface="+mn-ea"/>
              <a:ea typeface="+mn-ea"/>
            </a:rPr>
            <a:t>597</a:t>
          </a:r>
          <a:r>
            <a:rPr kumimoji="1" lang="ja-JP" altLang="en-US" sz="1200">
              <a:latin typeface="+mn-ea"/>
              <a:ea typeface="+mn-ea"/>
            </a:rPr>
            <a:t>百万円）、河川災害復旧事業（前年比＋</a:t>
          </a:r>
          <a:r>
            <a:rPr kumimoji="1" lang="en-US" altLang="ja-JP" sz="1200">
              <a:latin typeface="+mn-ea"/>
              <a:ea typeface="+mn-ea"/>
            </a:rPr>
            <a:t>274</a:t>
          </a:r>
          <a:r>
            <a:rPr kumimoji="1" lang="ja-JP" altLang="en-US" sz="1200">
              <a:latin typeface="+mn-ea"/>
              <a:ea typeface="+mn-ea"/>
            </a:rPr>
            <a:t>百万円）及び漁港施設災害復旧事業（補助分：前年比＋</a:t>
          </a:r>
          <a:r>
            <a:rPr kumimoji="1" lang="en-US" altLang="ja-JP" sz="1200">
              <a:latin typeface="+mn-ea"/>
              <a:ea typeface="+mn-ea"/>
            </a:rPr>
            <a:t>304</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皆増</a:t>
          </a:r>
          <a:r>
            <a:rPr kumimoji="1" lang="en-US" altLang="ja-JP" sz="1200">
              <a:latin typeface="+mn-ea"/>
              <a:ea typeface="+mn-ea"/>
            </a:rPr>
            <a:t>】</a:t>
          </a:r>
          <a:r>
            <a:rPr kumimoji="1" lang="ja-JP" altLang="en-US" sz="1200">
              <a:latin typeface="+mn-ea"/>
              <a:ea typeface="+mn-ea"/>
            </a:rPr>
            <a:t>、単独分：前年比＋</a:t>
          </a:r>
          <a:r>
            <a:rPr kumimoji="1" lang="en-US" altLang="ja-JP" sz="1200">
              <a:latin typeface="+mn-ea"/>
              <a:ea typeface="+mn-ea"/>
            </a:rPr>
            <a:t>100</a:t>
          </a:r>
          <a:r>
            <a:rPr kumimoji="1" lang="ja-JP" altLang="en-US" sz="1200">
              <a:latin typeface="+mn-ea"/>
              <a:ea typeface="+mn-ea"/>
            </a:rPr>
            <a:t>百万千円</a:t>
          </a:r>
          <a:r>
            <a:rPr kumimoji="1" lang="en-US" altLang="ja-JP" sz="1200">
              <a:latin typeface="+mn-ea"/>
              <a:ea typeface="+mn-ea"/>
            </a:rPr>
            <a:t>【</a:t>
          </a:r>
          <a:r>
            <a:rPr kumimoji="1" lang="ja-JP" altLang="en-US" sz="1200">
              <a:latin typeface="+mn-ea"/>
              <a:ea typeface="+mn-ea"/>
            </a:rPr>
            <a:t>皆増</a:t>
          </a:r>
          <a:r>
            <a:rPr kumimoji="1" lang="en-US" altLang="ja-JP" sz="1200">
              <a:latin typeface="+mn-ea"/>
              <a:ea typeface="+mn-ea"/>
            </a:rPr>
            <a:t>】</a:t>
          </a:r>
          <a:r>
            <a:rPr kumimoji="1" lang="ja-JP" altLang="en-US" sz="1200">
              <a:latin typeface="+mn-ea"/>
              <a:ea typeface="+mn-ea"/>
            </a:rPr>
            <a:t>）、全体で前年比</a:t>
          </a:r>
          <a:r>
            <a:rPr kumimoji="1" lang="en-US" altLang="ja-JP" sz="1200">
              <a:latin typeface="+mn-ea"/>
              <a:ea typeface="+mn-ea"/>
            </a:rPr>
            <a:t>11,228</a:t>
          </a:r>
          <a:r>
            <a:rPr kumimoji="1" lang="ja-JP" altLang="en-US" sz="1200">
              <a:latin typeface="+mn-ea"/>
              <a:ea typeface="+mn-ea"/>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mn-lt"/>
              <a:ea typeface="+mn-ea"/>
              <a:cs typeface="+mn-cs"/>
            </a:rPr>
            <a:t>財政調整基金の現在高については、東日本大震災以後、震災復興特別交付税の交付等を主因とし増加傾向となっていたが、基金の創設等によりここ数年は減少傾向となっている。令和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年度は、令和元年台風第</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号の災害復旧等を主因とし、</a:t>
          </a:r>
          <a:r>
            <a:rPr kumimoji="1" lang="en-US" altLang="ja-JP" sz="1050">
              <a:solidFill>
                <a:schemeClr val="dk1"/>
              </a:solidFill>
              <a:effectLst/>
              <a:latin typeface="+mn-lt"/>
              <a:ea typeface="+mn-ea"/>
              <a:cs typeface="+mn-cs"/>
            </a:rPr>
            <a:t>321</a:t>
          </a:r>
          <a:r>
            <a:rPr kumimoji="1" lang="ja-JP" altLang="ja-JP" sz="1050">
              <a:solidFill>
                <a:schemeClr val="dk1"/>
              </a:solidFill>
              <a:effectLst/>
              <a:latin typeface="+mn-lt"/>
              <a:ea typeface="+mn-ea"/>
              <a:cs typeface="+mn-cs"/>
            </a:rPr>
            <a:t>百万円の減となった。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実質単年度収支については、東日本大震災からの復旧・復興事業の進捗に伴い、</a:t>
          </a:r>
          <a:r>
            <a:rPr kumimoji="1" lang="ja-JP" altLang="en-US" sz="1050">
              <a:solidFill>
                <a:schemeClr val="dk1"/>
              </a:solidFill>
              <a:effectLst/>
              <a:latin typeface="+mn-lt"/>
              <a:ea typeface="+mn-ea"/>
              <a:cs typeface="+mn-cs"/>
            </a:rPr>
            <a:t>改善傾向にあり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令和２年度は黒字となったが、今後は、普通交付税の合併算定替による効果の縮減等が見込まれることから、</a:t>
          </a:r>
          <a:r>
            <a:rPr kumimoji="1" lang="ja-JP" altLang="ja-JP" sz="1050">
              <a:solidFill>
                <a:schemeClr val="dk1"/>
              </a:solidFill>
              <a:effectLst/>
              <a:latin typeface="+mn-lt"/>
              <a:ea typeface="+mn-ea"/>
              <a:cs typeface="+mn-cs"/>
            </a:rPr>
            <a:t>市の総合計画を着実に実施しつつ、行政の効率化を進めることで財政の健全化を図る。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全ての会計において黒字であり、実質赤字比率はない。</a:t>
          </a:r>
        </a:p>
        <a:p>
          <a:r>
            <a:rPr kumimoji="1" lang="ja-JP" altLang="en-US" sz="1400">
              <a:latin typeface="ＭＳ ゴシック" pitchFamily="49" charset="-128"/>
              <a:ea typeface="ＭＳ ゴシック" pitchFamily="49" charset="-128"/>
            </a:rPr>
            <a:t>　今後も適正な財政運営を行い、黒字状態の維持に努める。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地方債の元利償還金は</a:t>
          </a:r>
          <a:r>
            <a:rPr kumimoji="1" lang="ja-JP" altLang="ja-JP" sz="1050">
              <a:solidFill>
                <a:schemeClr val="dk1"/>
              </a:solidFill>
              <a:effectLst/>
              <a:latin typeface="+mn-lt"/>
              <a:ea typeface="+mn-ea"/>
              <a:cs typeface="+mn-cs"/>
            </a:rPr>
            <a:t>過疎対策事業債（平成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年度借入分）の元金償還開始（前年比＋</a:t>
          </a:r>
          <a:r>
            <a:rPr kumimoji="1" lang="en-US" altLang="ja-JP" sz="1050">
              <a:solidFill>
                <a:schemeClr val="dk1"/>
              </a:solidFill>
              <a:effectLst/>
              <a:latin typeface="+mn-lt"/>
              <a:ea typeface="+mn-ea"/>
              <a:cs typeface="+mn-cs"/>
            </a:rPr>
            <a:t>166</a:t>
          </a:r>
          <a:r>
            <a:rPr kumimoji="1" lang="ja-JP" altLang="ja-JP" sz="1050">
              <a:solidFill>
                <a:schemeClr val="dk1"/>
              </a:solidFill>
              <a:effectLst/>
              <a:latin typeface="+mn-lt"/>
              <a:ea typeface="+mn-ea"/>
              <a:cs typeface="+mn-cs"/>
            </a:rPr>
            <a:t>百万円）等により、全体で前年比</a:t>
          </a:r>
          <a:r>
            <a:rPr kumimoji="1" lang="en-US" altLang="ja-JP" sz="1050">
              <a:solidFill>
                <a:schemeClr val="dk1"/>
              </a:solidFill>
              <a:effectLst/>
              <a:latin typeface="+mn-lt"/>
              <a:ea typeface="+mn-ea"/>
              <a:cs typeface="+mn-cs"/>
            </a:rPr>
            <a:t>4.5</a:t>
          </a:r>
          <a:r>
            <a:rPr kumimoji="1" lang="ja-JP" altLang="ja-JP" sz="1050">
              <a:solidFill>
                <a:schemeClr val="dk1"/>
              </a:solidFill>
              <a:effectLst/>
              <a:latin typeface="+mn-lt"/>
              <a:ea typeface="+mn-ea"/>
              <a:cs typeface="+mn-cs"/>
            </a:rPr>
            <a:t>ポイントの増となった</a:t>
          </a:r>
          <a:r>
            <a:rPr kumimoji="1" lang="ja-JP" altLang="en-US" sz="1050">
              <a:solidFill>
                <a:schemeClr val="dk1"/>
              </a:solidFill>
              <a:effectLst/>
              <a:latin typeface="+mn-lt"/>
              <a:ea typeface="+mn-ea"/>
              <a:cs typeface="+mn-cs"/>
            </a:rPr>
            <a:t>。</a:t>
          </a:r>
          <a:r>
            <a:rPr kumimoji="1" lang="ja-JP" altLang="en-US" sz="1100">
              <a:latin typeface="+mn-ea"/>
              <a:ea typeface="+mn-ea"/>
            </a:rPr>
            <a:t>中心市街地拠点施設整備事業や平成</a:t>
          </a:r>
          <a:r>
            <a:rPr kumimoji="1" lang="en-US" altLang="ja-JP" sz="1100">
              <a:latin typeface="+mn-ea"/>
              <a:ea typeface="+mn-ea"/>
            </a:rPr>
            <a:t>28</a:t>
          </a:r>
          <a:r>
            <a:rPr kumimoji="1" lang="ja-JP" altLang="en-US" sz="1100">
              <a:latin typeface="+mn-ea"/>
              <a:ea typeface="+mn-ea"/>
            </a:rPr>
            <a:t>年台風第</a:t>
          </a:r>
          <a:r>
            <a:rPr kumimoji="1" lang="en-US" altLang="ja-JP" sz="1100">
              <a:latin typeface="+mn-ea"/>
              <a:ea typeface="+mn-ea"/>
            </a:rPr>
            <a:t>10</a:t>
          </a:r>
          <a:r>
            <a:rPr kumimoji="1" lang="ja-JP" altLang="en-US" sz="1100">
              <a:latin typeface="+mn-ea"/>
              <a:ea typeface="+mn-ea"/>
            </a:rPr>
            <a:t>号災害、令和元年台風第</a:t>
          </a:r>
          <a:r>
            <a:rPr kumimoji="1" lang="en-US" altLang="ja-JP" sz="1100">
              <a:latin typeface="+mn-ea"/>
              <a:ea typeface="+mn-ea"/>
            </a:rPr>
            <a:t>19</a:t>
          </a:r>
          <a:r>
            <a:rPr kumimoji="1" lang="ja-JP" altLang="en-US" sz="1100">
              <a:latin typeface="+mn-ea"/>
              <a:ea typeface="+mn-ea"/>
            </a:rPr>
            <a:t>号災害に係る災害復旧事業に係る地方債の発行により地方債現在高は増加しており、今後も償還額の増加が見込まれる。</a:t>
          </a:r>
        </a:p>
        <a:p>
          <a:r>
            <a:rPr kumimoji="1" lang="ja-JP" altLang="en-US" sz="1100">
              <a:latin typeface="+mn-ea"/>
              <a:ea typeface="+mn-ea"/>
            </a:rPr>
            <a:t>　公営企業債の元利償還金に対する繰入金の額は、</a:t>
          </a:r>
          <a:r>
            <a:rPr kumimoji="1" lang="en-US" altLang="ja-JP" sz="1100">
              <a:latin typeface="+mn-ea"/>
              <a:ea typeface="+mn-ea"/>
            </a:rPr>
            <a:t>77</a:t>
          </a:r>
          <a:r>
            <a:rPr kumimoji="1" lang="ja-JP" altLang="en-US" sz="1100">
              <a:latin typeface="+mn-ea"/>
              <a:ea typeface="+mn-ea"/>
            </a:rPr>
            <a:t>百万円の増となった。浄化槽事業特別会計等における建設事業に対する繰出金の額は増加傾向にある。</a:t>
          </a:r>
        </a:p>
        <a:p>
          <a:r>
            <a:rPr kumimoji="1" lang="ja-JP" altLang="en-US" sz="1100">
              <a:latin typeface="+mn-ea"/>
              <a:ea typeface="+mn-ea"/>
            </a:rPr>
            <a:t>　全体として実質公債費比率の分子は増加の見込があることから、普通建設事業については慎重に事業を選択するとともに、国県補助金等、地方債以外の財源確保に努め、公債費負担の適正化を図る。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地方債の現在高については、中心市街地拠点施設整備事業や平成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年台風第</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号災害、令和元年台風第</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号災害に係る災害復旧事業による地方債の発行により対前年度比</a:t>
          </a:r>
          <a:r>
            <a:rPr kumimoji="1" lang="en-US" altLang="ja-JP" sz="1200">
              <a:latin typeface="ＭＳ ゴシック" pitchFamily="49" charset="-128"/>
              <a:ea typeface="ＭＳ ゴシック" pitchFamily="49" charset="-128"/>
            </a:rPr>
            <a:t>1,855</a:t>
          </a:r>
          <a:r>
            <a:rPr kumimoji="1" lang="ja-JP" altLang="en-US" sz="1200">
              <a:latin typeface="ＭＳ ゴシック" pitchFamily="49" charset="-128"/>
              <a:ea typeface="ＭＳ ゴシック" pitchFamily="49" charset="-128"/>
            </a:rPr>
            <a:t>百万円の増と大きく増加している。</a:t>
          </a:r>
        </a:p>
        <a:p>
          <a:r>
            <a:rPr kumimoji="1" lang="ja-JP" altLang="en-US" sz="1200">
              <a:latin typeface="ＭＳ ゴシック" pitchFamily="49" charset="-128"/>
              <a:ea typeface="ＭＳ ゴシック" pitchFamily="49" charset="-128"/>
            </a:rPr>
            <a:t>　退職手当負担見込額については、人件費の減と並行し、減少傾向が続いている。</a:t>
          </a:r>
        </a:p>
        <a:p>
          <a:r>
            <a:rPr kumimoji="1" lang="ja-JP" altLang="en-US" sz="1200">
              <a:latin typeface="ＭＳ ゴシック" pitchFamily="49" charset="-128"/>
              <a:ea typeface="ＭＳ ゴシック" pitchFamily="49" charset="-128"/>
            </a:rPr>
            <a:t>　充当可能基金については東日本大震災以後大きく増加した後、横ばい傾向であったが、ここ数年は、当市が抱える行政課題を解決するために、基金の新設（再生可能エネルギー基金、豊かな森を育む基金、まち・ひと・しごと創生推進基金等）により、増加傾向にある。</a:t>
          </a:r>
        </a:p>
        <a:p>
          <a:r>
            <a:rPr kumimoji="1" lang="ja-JP" altLang="en-US" sz="1200">
              <a:latin typeface="ＭＳ ゴシック" pitchFamily="49" charset="-128"/>
              <a:ea typeface="ＭＳ ゴシック" pitchFamily="49" charset="-128"/>
            </a:rPr>
            <a:t>　将来負担比率の分子はここ数年増減を繰り返しているが、令和２年度は充当可能財源の増加が主要因となり分子全体が約</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今後、普通建設事業については慎重に事業を選択するとともに、国県補助金等、地方債以外の財源確保に努め、将来負担の抑制に努める。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岩手県宮古市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「東日本大震災復興交付金基金」については、東日本大震災復興交付金が令和２年度で廃止されたことで、前年比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百万円の減となったことが主因となり、基金全体としては前年比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財政調整基金や減債基金の適正規模を維持確保するとともに、特定目的のための基金については事業目的の実現のため適切に活用を図っていく。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東日本大震災からの復旧・復興事業へ充当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公共施設等の更新・長寿命化・維持管理費用へ充当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「ふるさと宮古創生基金」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自ら考え実践する地域づくり事業へ充当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「子ども・子育て幸せ基金」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子育て環境の充実等に資する事業へ充当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再生可能エネルギー事業推進に係る費用へ充当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百万円の積立を行った。再生可能エネルギー基金の新規積立等により前年比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百万円の繰入を行った。東日本大震災復興交付金基金繰入金の減等により前年比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なおこのうち復旧・復興分の残高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百万円を除いた通常分の残高は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「東日本大震災復興交付金基金」については、東日本大震災復興交付金が令和２年度で廃止された。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「東日本大震災復興基金」については、復興後のまちづくりを進めるため今後も積極的に活用を図っていく。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「公共施設等総合管理基金」については、公共施設等総合管理計画に基づき施設の適正配置や長寿命化を進めるため、計画的な取崩しや継続的な積立を行っていく。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百万円の積立を行った。前年度繰越金の減等により前年比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号対応事業等により、前年比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なおこのうち復旧・復興分の残高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百万円は、東日本大震災復興特別交付税の過大精算分等で、令和３年度以降に精算される予定である。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引き続き、健全な財政運営を実施し、適正規模の維持確保に努める。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百万円は家賃低廉化事業及び特別家賃低減事業経費相当分に係る積立である。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なおこのうち復旧・復興分の残高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百万円は、家賃低廉化事業及び特別家賃低減事業経費相当分である。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令和６年度から令和９年度にかけて償還のピークを迎える見込みであり、前後の年度も高い値で推移することから、引き続き計画的に積立・管理を行う。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有形固定資産減価償却率は、前年度から</a:t>
          </a:r>
          <a:r>
            <a:rPr kumimoji="1" lang="en-US" altLang="ja-JP" sz="1100">
              <a:solidFill>
                <a:schemeClr val="dk1"/>
              </a:solidFill>
              <a:effectLst/>
              <a:latin typeface="+mn-lt"/>
              <a:ea typeface="+mn-ea"/>
              <a:cs typeface="+mn-cs"/>
            </a:rPr>
            <a:t>0.7P</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、類似団体平均、全国平均及び県平均を下回る数値となっている。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復旧・復興事業により施設整備が進んでいる一方で、</a:t>
          </a:r>
          <a:r>
            <a:rPr lang="ja-JP" altLang="ja-JP" sz="1100" b="0" i="0" baseline="0">
              <a:solidFill>
                <a:schemeClr val="dk1"/>
              </a:solidFill>
              <a:effectLst/>
              <a:latin typeface="+mn-lt"/>
              <a:ea typeface="+mn-ea"/>
              <a:cs typeface="+mn-cs"/>
            </a:rPr>
            <a:t>償却資産の⽼朽化が進んでいることから、</a:t>
          </a:r>
          <a:r>
            <a:rPr kumimoji="1" lang="ja-JP" altLang="ja-JP" sz="1100">
              <a:solidFill>
                <a:schemeClr val="dk1"/>
              </a:solidFill>
              <a:effectLst/>
              <a:latin typeface="+mn-lt"/>
              <a:ea typeface="+mn-ea"/>
              <a:cs typeface="+mn-cs"/>
            </a:rPr>
            <a:t>人口減少を踏まえた公共施設の統廃合や設備改修等について、公共施設等総合管理計画に基づいた計画的な実施に努める。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206240" y="5110480"/>
          <a:ext cx="127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258945"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119245" y="64401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258945" y="48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119245" y="511048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258945" y="5864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157345" y="5886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2867025" y="5843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196465" y="5796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525905" y="5753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1" name="楕円 80"/>
        <xdr:cNvSpPr/>
      </xdr:nvSpPr>
      <xdr:spPr>
        <a:xfrm>
          <a:off x="4157345" y="574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2" name="有形固定資産減価償却率該当値テキスト"/>
        <xdr:cNvSpPr txBox="1"/>
      </xdr:nvSpPr>
      <xdr:spPr>
        <a:xfrm>
          <a:off x="4258945" y="56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3" name="楕円 82"/>
        <xdr:cNvSpPr/>
      </xdr:nvSpPr>
      <xdr:spPr>
        <a:xfrm>
          <a:off x="3537585" y="5724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13123</xdr:rowOff>
    </xdr:to>
    <xdr:cxnSp macro="">
      <xdr:nvCxnSpPr>
        <xdr:cNvPr id="84" name="直線コネクタ 83"/>
        <xdr:cNvCxnSpPr/>
      </xdr:nvCxnSpPr>
      <xdr:spPr>
        <a:xfrm>
          <a:off x="3588385" y="5775325"/>
          <a:ext cx="6197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286702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117475</xdr:rowOff>
    </xdr:to>
    <xdr:cxnSp macro="">
      <xdr:nvCxnSpPr>
        <xdr:cNvPr id="86" name="直線コネクタ 85"/>
        <xdr:cNvCxnSpPr/>
      </xdr:nvCxnSpPr>
      <xdr:spPr>
        <a:xfrm flipV="1">
          <a:off x="2917825" y="5775325"/>
          <a:ext cx="67056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xdr:cNvSpPr/>
      </xdr:nvSpPr>
      <xdr:spPr>
        <a:xfrm>
          <a:off x="2196465" y="5871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139065</xdr:rowOff>
    </xdr:to>
    <xdr:cxnSp macro="">
      <xdr:nvCxnSpPr>
        <xdr:cNvPr id="88" name="直線コネクタ 87"/>
        <xdr:cNvCxnSpPr/>
      </xdr:nvCxnSpPr>
      <xdr:spPr>
        <a:xfrm flipV="1">
          <a:off x="2247265" y="5901055"/>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52282</xdr:rowOff>
    </xdr:from>
    <xdr:to>
      <xdr:col>7</xdr:col>
      <xdr:colOff>187325</xdr:colOff>
      <xdr:row>30</xdr:row>
      <xdr:rowOff>153882</xdr:rowOff>
    </xdr:to>
    <xdr:sp macro="" textlink="">
      <xdr:nvSpPr>
        <xdr:cNvPr id="89" name="楕円 88"/>
        <xdr:cNvSpPr/>
      </xdr:nvSpPr>
      <xdr:spPr>
        <a:xfrm>
          <a:off x="1525905" y="5835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103082</xdr:rowOff>
    </xdr:from>
    <xdr:to>
      <xdr:col>11</xdr:col>
      <xdr:colOff>136525</xdr:colOff>
      <xdr:row>30</xdr:row>
      <xdr:rowOff>139065</xdr:rowOff>
    </xdr:to>
    <xdr:cxnSp macro="">
      <xdr:nvCxnSpPr>
        <xdr:cNvPr id="90" name="直線コネクタ 89"/>
        <xdr:cNvCxnSpPr/>
      </xdr:nvCxnSpPr>
      <xdr:spPr>
        <a:xfrm>
          <a:off x="1576705" y="5886662"/>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2738129" y="56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067569"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397009" y="553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5" name="n_1mainValue有形固定資産減価償却率"/>
        <xdr:cNvSpPr txBox="1"/>
      </xdr:nvSpPr>
      <xdr:spPr>
        <a:xfrm>
          <a:off x="3395989"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mainValue有形固定資産減価償却率"/>
        <xdr:cNvSpPr txBox="1"/>
      </xdr:nvSpPr>
      <xdr:spPr>
        <a:xfrm>
          <a:off x="273812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7" name="n_3mainValue有形固定資産減価償却率"/>
        <xdr:cNvSpPr txBox="1"/>
      </xdr:nvSpPr>
      <xdr:spPr>
        <a:xfrm>
          <a:off x="2067569"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8" name="n_4mainValue有形固定資産減価償却率"/>
        <xdr:cNvSpPr txBox="1"/>
      </xdr:nvSpPr>
      <xdr:spPr>
        <a:xfrm>
          <a:off x="1397009" y="592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813.2</a:t>
          </a:r>
          <a:r>
            <a:rPr kumimoji="1" lang="ja-JP" altLang="ja-JP" sz="1100">
              <a:solidFill>
                <a:schemeClr val="dk1"/>
              </a:solidFill>
              <a:effectLst/>
              <a:latin typeface="+mn-lt"/>
              <a:ea typeface="+mn-ea"/>
              <a:cs typeface="+mn-cs"/>
            </a:rPr>
            <a:t>％となり、類似団体平均、全国平均及び県平均を上回る状況となっている。</a:t>
          </a:r>
          <a:endParaRPr lang="ja-JP" altLang="ja-JP">
            <a:effectLst/>
          </a:endParaRPr>
        </a:p>
        <a:p>
          <a:r>
            <a:rPr kumimoji="1" lang="ja-JP" altLang="ja-JP" sz="1100">
              <a:solidFill>
                <a:schemeClr val="dk1"/>
              </a:solidFill>
              <a:effectLst/>
              <a:latin typeface="+mn-lt"/>
              <a:ea typeface="+mn-ea"/>
              <a:cs typeface="+mn-cs"/>
            </a:rPr>
            <a:t>将来負担額については職員数の減により退職手当負担見込額が減少しているものの、</a:t>
          </a:r>
          <a:r>
            <a:rPr lang="ja-JP" altLang="ja-JP" sz="1100" b="0" i="0" baseline="0">
              <a:solidFill>
                <a:schemeClr val="dk1"/>
              </a:solidFill>
              <a:effectLst/>
              <a:latin typeface="+mn-lt"/>
              <a:ea typeface="+mn-ea"/>
              <a:cs typeface="+mn-cs"/>
            </a:rPr>
            <a:t>令和元年台⾵第</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号に係る災害復旧</a:t>
          </a:r>
          <a:r>
            <a:rPr kumimoji="1" lang="ja-JP" altLang="ja-JP" sz="1100">
              <a:solidFill>
                <a:schemeClr val="dk1"/>
              </a:solidFill>
              <a:effectLst/>
              <a:latin typeface="+mn-lt"/>
              <a:ea typeface="+mn-ea"/>
              <a:cs typeface="+mn-cs"/>
            </a:rPr>
            <a:t>事業等に伴う地方債の増により全体として増となっていることが要因であり、今後は地方債の適正な発行により将来負担の抑制に努める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3027660" y="5196628"/>
          <a:ext cx="1269" cy="14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3080365" y="6636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2963525" y="6633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3080365" y="574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3001625" y="5892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2359005" y="589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1688445" y="587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1017885" y="58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0347325" y="5906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150947</xdr:rowOff>
    </xdr:from>
    <xdr:to>
      <xdr:col>76</xdr:col>
      <xdr:colOff>73025</xdr:colOff>
      <xdr:row>32</xdr:row>
      <xdr:rowOff>81097</xdr:rowOff>
    </xdr:to>
    <xdr:sp macro="" textlink="">
      <xdr:nvSpPr>
        <xdr:cNvPr id="143" name="楕円 142"/>
        <xdr:cNvSpPr/>
      </xdr:nvSpPr>
      <xdr:spPr>
        <a:xfrm>
          <a:off x="13001625" y="6102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129374</xdr:rowOff>
    </xdr:from>
    <xdr:ext cx="469744" cy="259045"/>
    <xdr:sp macro="" textlink="">
      <xdr:nvSpPr>
        <xdr:cNvPr id="144" name="債務償還比率該当値テキスト"/>
        <xdr:cNvSpPr txBox="1"/>
      </xdr:nvSpPr>
      <xdr:spPr>
        <a:xfrm>
          <a:off x="13080365" y="608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8283</xdr:rowOff>
    </xdr:from>
    <xdr:to>
      <xdr:col>72</xdr:col>
      <xdr:colOff>123825</xdr:colOff>
      <xdr:row>32</xdr:row>
      <xdr:rowOff>109883</xdr:rowOff>
    </xdr:to>
    <xdr:sp macro="" textlink="">
      <xdr:nvSpPr>
        <xdr:cNvPr id="145" name="楕円 144"/>
        <xdr:cNvSpPr/>
      </xdr:nvSpPr>
      <xdr:spPr>
        <a:xfrm>
          <a:off x="12359005" y="61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30297</xdr:rowOff>
    </xdr:from>
    <xdr:to>
      <xdr:col>76</xdr:col>
      <xdr:colOff>22225</xdr:colOff>
      <xdr:row>32</xdr:row>
      <xdr:rowOff>59083</xdr:rowOff>
    </xdr:to>
    <xdr:cxnSp macro="">
      <xdr:nvCxnSpPr>
        <xdr:cNvPr id="146" name="直線コネクタ 145"/>
        <xdr:cNvCxnSpPr/>
      </xdr:nvCxnSpPr>
      <xdr:spPr>
        <a:xfrm flipV="1">
          <a:off x="12409805" y="6149157"/>
          <a:ext cx="6197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74062</xdr:rowOff>
    </xdr:from>
    <xdr:to>
      <xdr:col>68</xdr:col>
      <xdr:colOff>123825</xdr:colOff>
      <xdr:row>32</xdr:row>
      <xdr:rowOff>4212</xdr:rowOff>
    </xdr:to>
    <xdr:sp macro="" textlink="">
      <xdr:nvSpPr>
        <xdr:cNvPr id="147" name="楕円 146"/>
        <xdr:cNvSpPr/>
      </xdr:nvSpPr>
      <xdr:spPr>
        <a:xfrm>
          <a:off x="11688445" y="6025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124862</xdr:rowOff>
    </xdr:from>
    <xdr:to>
      <xdr:col>72</xdr:col>
      <xdr:colOff>73025</xdr:colOff>
      <xdr:row>32</xdr:row>
      <xdr:rowOff>59083</xdr:rowOff>
    </xdr:to>
    <xdr:cxnSp macro="">
      <xdr:nvCxnSpPr>
        <xdr:cNvPr id="148" name="直線コネクタ 147"/>
        <xdr:cNvCxnSpPr/>
      </xdr:nvCxnSpPr>
      <xdr:spPr>
        <a:xfrm>
          <a:off x="11739245" y="6076082"/>
          <a:ext cx="670560" cy="1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9" name="楕円 148"/>
        <xdr:cNvSpPr/>
      </xdr:nvSpPr>
      <xdr:spPr>
        <a:xfrm>
          <a:off x="11017885" y="5931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26988</xdr:rowOff>
    </xdr:from>
    <xdr:to>
      <xdr:col>68</xdr:col>
      <xdr:colOff>73025</xdr:colOff>
      <xdr:row>31</xdr:row>
      <xdr:rowOff>124862</xdr:rowOff>
    </xdr:to>
    <xdr:cxnSp macro="">
      <xdr:nvCxnSpPr>
        <xdr:cNvPr id="150" name="直線コネクタ 149"/>
        <xdr:cNvCxnSpPr/>
      </xdr:nvCxnSpPr>
      <xdr:spPr>
        <a:xfrm>
          <a:off x="11068685" y="5978208"/>
          <a:ext cx="670560" cy="9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32251</xdr:rowOff>
    </xdr:from>
    <xdr:to>
      <xdr:col>60</xdr:col>
      <xdr:colOff>123825</xdr:colOff>
      <xdr:row>30</xdr:row>
      <xdr:rowOff>133851</xdr:rowOff>
    </xdr:to>
    <xdr:sp macro="" textlink="">
      <xdr:nvSpPr>
        <xdr:cNvPr id="151" name="楕円 150"/>
        <xdr:cNvSpPr/>
      </xdr:nvSpPr>
      <xdr:spPr>
        <a:xfrm>
          <a:off x="10347325" y="58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83051</xdr:rowOff>
    </xdr:from>
    <xdr:to>
      <xdr:col>64</xdr:col>
      <xdr:colOff>73025</xdr:colOff>
      <xdr:row>31</xdr:row>
      <xdr:rowOff>26988</xdr:rowOff>
    </xdr:to>
    <xdr:cxnSp macro="">
      <xdr:nvCxnSpPr>
        <xdr:cNvPr id="152" name="直線コネクタ 151"/>
        <xdr:cNvCxnSpPr/>
      </xdr:nvCxnSpPr>
      <xdr:spPr>
        <a:xfrm>
          <a:off x="10398125" y="5866631"/>
          <a:ext cx="670560" cy="1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2185092" y="56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1527232" y="5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0856672" y="567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0186112" y="59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101010</xdr:rowOff>
    </xdr:from>
    <xdr:ext cx="469744" cy="259045"/>
    <xdr:sp macro="" textlink="">
      <xdr:nvSpPr>
        <xdr:cNvPr id="157" name="n_1mainValue債務償還比率"/>
        <xdr:cNvSpPr txBox="1"/>
      </xdr:nvSpPr>
      <xdr:spPr>
        <a:xfrm>
          <a:off x="12185092" y="621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166789</xdr:rowOff>
    </xdr:from>
    <xdr:ext cx="469744" cy="259045"/>
    <xdr:sp macro="" textlink="">
      <xdr:nvSpPr>
        <xdr:cNvPr id="158" name="n_2mainValue債務償還比率"/>
        <xdr:cNvSpPr txBox="1"/>
      </xdr:nvSpPr>
      <xdr:spPr>
        <a:xfrm>
          <a:off x="11527232" y="61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59" name="n_3mainValue債務償還比率"/>
        <xdr:cNvSpPr txBox="1"/>
      </xdr:nvSpPr>
      <xdr:spPr>
        <a:xfrm>
          <a:off x="10856672" y="60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150378</xdr:rowOff>
    </xdr:from>
    <xdr:ext cx="469744" cy="259045"/>
    <xdr:sp macro="" textlink="">
      <xdr:nvSpPr>
        <xdr:cNvPr id="160" name="n_4mainValue債務償還比率"/>
        <xdr:cNvSpPr txBox="1"/>
      </xdr:nvSpPr>
      <xdr:spPr>
        <a:xfrm>
          <a:off x="10186112" y="559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086225" y="581406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12496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020820" y="687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12496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02082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12496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xdr:cNvSpPr/>
      </xdr:nvSpPr>
      <xdr:spPr>
        <a:xfrm>
          <a:off x="403606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4" name="【道路】&#10;有形固定資産減価償却率該当値テキスト"/>
        <xdr:cNvSpPr txBox="1"/>
      </xdr:nvSpPr>
      <xdr:spPr>
        <a:xfrm>
          <a:off x="412496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312160" y="637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57150</xdr:rowOff>
    </xdr:to>
    <xdr:cxnSp macro="">
      <xdr:nvCxnSpPr>
        <xdr:cNvPr id="76" name="直線コネクタ 75"/>
        <xdr:cNvCxnSpPr/>
      </xdr:nvCxnSpPr>
      <xdr:spPr>
        <a:xfrm>
          <a:off x="3355340" y="641794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xdr:cNvSpPr/>
      </xdr:nvSpPr>
      <xdr:spPr>
        <a:xfrm>
          <a:off x="251460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47625</xdr:rowOff>
    </xdr:to>
    <xdr:cxnSp macro="">
      <xdr:nvCxnSpPr>
        <xdr:cNvPr id="78" name="直線コネクタ 77"/>
        <xdr:cNvCxnSpPr/>
      </xdr:nvCxnSpPr>
      <xdr:spPr>
        <a:xfrm>
          <a:off x="2565400" y="639508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xdr:cNvSpPr/>
      </xdr:nvSpPr>
      <xdr:spPr>
        <a:xfrm>
          <a:off x="173990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24765</xdr:rowOff>
    </xdr:to>
    <xdr:cxnSp macro="">
      <xdr:nvCxnSpPr>
        <xdr:cNvPr id="80" name="直線コネクタ 79"/>
        <xdr:cNvCxnSpPr/>
      </xdr:nvCxnSpPr>
      <xdr:spPr>
        <a:xfrm>
          <a:off x="1790700" y="638175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133985</xdr:rowOff>
    </xdr:from>
    <xdr:to>
      <xdr:col>6</xdr:col>
      <xdr:colOff>38100</xdr:colOff>
      <xdr:row>38</xdr:row>
      <xdr:rowOff>64135</xdr:rowOff>
    </xdr:to>
    <xdr:sp macro="" textlink="">
      <xdr:nvSpPr>
        <xdr:cNvPr id="81" name="楕円 80"/>
        <xdr:cNvSpPr/>
      </xdr:nvSpPr>
      <xdr:spPr>
        <a:xfrm>
          <a:off x="965200" y="633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13335</xdr:rowOff>
    </xdr:to>
    <xdr:cxnSp macro="">
      <xdr:nvCxnSpPr>
        <xdr:cNvPr id="82" name="直線コネクタ 81"/>
        <xdr:cNvCxnSpPr/>
      </xdr:nvCxnSpPr>
      <xdr:spPr>
        <a:xfrm flipV="1">
          <a:off x="1008380" y="638175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17056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3857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6110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17056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8" name="n_2mainValue【道路】&#10;有形固定資産減価償却率"/>
        <xdr:cNvSpPr txBox="1"/>
      </xdr:nvSpPr>
      <xdr:spPr>
        <a:xfrm>
          <a:off x="238570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道路】&#10;有形固定資産減価償却率"/>
        <xdr:cNvSpPr txBox="1"/>
      </xdr:nvSpPr>
      <xdr:spPr>
        <a:xfrm>
          <a:off x="16110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90" name="n_4mainValue【道路】&#10;有形固定資産減価償却率"/>
        <xdr:cNvSpPr txBox="1"/>
      </xdr:nvSpPr>
      <xdr:spPr>
        <a:xfrm>
          <a:off x="8363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9219565" y="5485295"/>
          <a:ext cx="0" cy="154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9258300" y="70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9154160" y="7031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9258300" y="5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9154160" y="5485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9258300" y="676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9192260" y="6785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8445500" y="6776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7670800" y="6776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687324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0985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47669</xdr:rowOff>
    </xdr:from>
    <xdr:to>
      <xdr:col>55</xdr:col>
      <xdr:colOff>50800</xdr:colOff>
      <xdr:row>39</xdr:row>
      <xdr:rowOff>149269</xdr:rowOff>
    </xdr:to>
    <xdr:sp macro="" textlink="">
      <xdr:nvSpPr>
        <xdr:cNvPr id="130" name="楕円 129"/>
        <xdr:cNvSpPr/>
      </xdr:nvSpPr>
      <xdr:spPr>
        <a:xfrm>
          <a:off x="9192260" y="6585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70546</xdr:rowOff>
    </xdr:from>
    <xdr:ext cx="534377" cy="259045"/>
    <xdr:sp macro="" textlink="">
      <xdr:nvSpPr>
        <xdr:cNvPr id="131" name="【道路】&#10;一人当たり延長該当値テキスト"/>
        <xdr:cNvSpPr txBox="1"/>
      </xdr:nvSpPr>
      <xdr:spPr>
        <a:xfrm>
          <a:off x="9258300" y="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58966</xdr:rowOff>
    </xdr:from>
    <xdr:to>
      <xdr:col>50</xdr:col>
      <xdr:colOff>165100</xdr:colOff>
      <xdr:row>39</xdr:row>
      <xdr:rowOff>160566</xdr:rowOff>
    </xdr:to>
    <xdr:sp macro="" textlink="">
      <xdr:nvSpPr>
        <xdr:cNvPr id="132" name="楕円 131"/>
        <xdr:cNvSpPr/>
      </xdr:nvSpPr>
      <xdr:spPr>
        <a:xfrm>
          <a:off x="8445500" y="65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98469</xdr:rowOff>
    </xdr:from>
    <xdr:to>
      <xdr:col>55</xdr:col>
      <xdr:colOff>0</xdr:colOff>
      <xdr:row>39</xdr:row>
      <xdr:rowOff>109766</xdr:rowOff>
    </xdr:to>
    <xdr:cxnSp macro="">
      <xdr:nvCxnSpPr>
        <xdr:cNvPr id="133" name="直線コネクタ 132"/>
        <xdr:cNvCxnSpPr/>
      </xdr:nvCxnSpPr>
      <xdr:spPr>
        <a:xfrm flipV="1">
          <a:off x="8496300" y="6636429"/>
          <a:ext cx="7239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70891</xdr:rowOff>
    </xdr:from>
    <xdr:to>
      <xdr:col>46</xdr:col>
      <xdr:colOff>38100</xdr:colOff>
      <xdr:row>40</xdr:row>
      <xdr:rowOff>1041</xdr:rowOff>
    </xdr:to>
    <xdr:sp macro="" textlink="">
      <xdr:nvSpPr>
        <xdr:cNvPr id="134" name="楕円 133"/>
        <xdr:cNvSpPr/>
      </xdr:nvSpPr>
      <xdr:spPr>
        <a:xfrm>
          <a:off x="7670800" y="6608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109766</xdr:rowOff>
    </xdr:from>
    <xdr:to>
      <xdr:col>50</xdr:col>
      <xdr:colOff>114300</xdr:colOff>
      <xdr:row>39</xdr:row>
      <xdr:rowOff>121691</xdr:rowOff>
    </xdr:to>
    <xdr:cxnSp macro="">
      <xdr:nvCxnSpPr>
        <xdr:cNvPr id="135" name="直線コネクタ 134"/>
        <xdr:cNvCxnSpPr/>
      </xdr:nvCxnSpPr>
      <xdr:spPr>
        <a:xfrm flipV="1">
          <a:off x="7713980" y="6647726"/>
          <a:ext cx="78232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80302</xdr:rowOff>
    </xdr:from>
    <xdr:to>
      <xdr:col>41</xdr:col>
      <xdr:colOff>101600</xdr:colOff>
      <xdr:row>40</xdr:row>
      <xdr:rowOff>10452</xdr:rowOff>
    </xdr:to>
    <xdr:sp macro="" textlink="">
      <xdr:nvSpPr>
        <xdr:cNvPr id="136" name="楕円 135"/>
        <xdr:cNvSpPr/>
      </xdr:nvSpPr>
      <xdr:spPr>
        <a:xfrm>
          <a:off x="6873240" y="6618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121691</xdr:rowOff>
    </xdr:from>
    <xdr:to>
      <xdr:col>45</xdr:col>
      <xdr:colOff>177800</xdr:colOff>
      <xdr:row>39</xdr:row>
      <xdr:rowOff>131102</xdr:rowOff>
    </xdr:to>
    <xdr:cxnSp macro="">
      <xdr:nvCxnSpPr>
        <xdr:cNvPr id="137" name="直線コネクタ 136"/>
        <xdr:cNvCxnSpPr/>
      </xdr:nvCxnSpPr>
      <xdr:spPr>
        <a:xfrm flipV="1">
          <a:off x="6924040" y="6659651"/>
          <a:ext cx="78994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91084</xdr:rowOff>
    </xdr:from>
    <xdr:to>
      <xdr:col>36</xdr:col>
      <xdr:colOff>165100</xdr:colOff>
      <xdr:row>40</xdr:row>
      <xdr:rowOff>21234</xdr:rowOff>
    </xdr:to>
    <xdr:sp macro="" textlink="">
      <xdr:nvSpPr>
        <xdr:cNvPr id="138" name="楕円 137"/>
        <xdr:cNvSpPr/>
      </xdr:nvSpPr>
      <xdr:spPr>
        <a:xfrm>
          <a:off x="6098540" y="6629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131102</xdr:rowOff>
    </xdr:from>
    <xdr:to>
      <xdr:col>41</xdr:col>
      <xdr:colOff>50800</xdr:colOff>
      <xdr:row>39</xdr:row>
      <xdr:rowOff>141884</xdr:rowOff>
    </xdr:to>
    <xdr:cxnSp macro="">
      <xdr:nvCxnSpPr>
        <xdr:cNvPr id="139" name="直線コネクタ 138"/>
        <xdr:cNvCxnSpPr/>
      </xdr:nvCxnSpPr>
      <xdr:spPr>
        <a:xfrm flipV="1">
          <a:off x="6149340" y="6669062"/>
          <a:ext cx="7747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8239271" y="68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7477271" y="68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67025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590501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5643</xdr:rowOff>
    </xdr:from>
    <xdr:ext cx="534377" cy="259045"/>
    <xdr:sp macro="" textlink="">
      <xdr:nvSpPr>
        <xdr:cNvPr id="144" name="n_1mainValue【道路】&#10;一人当たり延長"/>
        <xdr:cNvSpPr txBox="1"/>
      </xdr:nvSpPr>
      <xdr:spPr>
        <a:xfrm>
          <a:off x="823927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17568</xdr:rowOff>
    </xdr:from>
    <xdr:ext cx="534377" cy="259045"/>
    <xdr:sp macro="" textlink="">
      <xdr:nvSpPr>
        <xdr:cNvPr id="145" name="n_2mainValue【道路】&#10;一人当たり延長"/>
        <xdr:cNvSpPr txBox="1"/>
      </xdr:nvSpPr>
      <xdr:spPr>
        <a:xfrm>
          <a:off x="7477271" y="6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26979</xdr:rowOff>
    </xdr:from>
    <xdr:ext cx="534377" cy="259045"/>
    <xdr:sp macro="" textlink="">
      <xdr:nvSpPr>
        <xdr:cNvPr id="146" name="n_3mainValue【道路】&#10;一人当たり延長"/>
        <xdr:cNvSpPr txBox="1"/>
      </xdr:nvSpPr>
      <xdr:spPr>
        <a:xfrm>
          <a:off x="6702571" y="63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37761</xdr:rowOff>
    </xdr:from>
    <xdr:ext cx="534377" cy="259045"/>
    <xdr:sp macro="" textlink="">
      <xdr:nvSpPr>
        <xdr:cNvPr id="147" name="n_4mainValue【道路】&#10;一人当たり延長"/>
        <xdr:cNvSpPr txBox="1"/>
      </xdr:nvSpPr>
      <xdr:spPr>
        <a:xfrm>
          <a:off x="59050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086225" y="948690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12496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020820" y="1057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12496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03606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31216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51460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7399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965200" y="9929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8" name="楕円 187"/>
        <xdr:cNvSpPr/>
      </xdr:nvSpPr>
      <xdr:spPr>
        <a:xfrm>
          <a:off x="403606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89" name="【橋りょう・トンネル】&#10;有形固定資産減価償却率該当値テキスト"/>
        <xdr:cNvSpPr txBox="1"/>
      </xdr:nvSpPr>
      <xdr:spPr>
        <a:xfrm>
          <a:off x="4124960"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90" name="楕円 189"/>
        <xdr:cNvSpPr/>
      </xdr:nvSpPr>
      <xdr:spPr>
        <a:xfrm>
          <a:off x="3312160" y="1003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19050</xdr:rowOff>
    </xdr:to>
    <xdr:cxnSp macro="">
      <xdr:nvCxnSpPr>
        <xdr:cNvPr id="191" name="直線コネクタ 190"/>
        <xdr:cNvCxnSpPr/>
      </xdr:nvCxnSpPr>
      <xdr:spPr>
        <a:xfrm flipV="1">
          <a:off x="3355340" y="100698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92" name="楕円 191"/>
        <xdr:cNvSpPr/>
      </xdr:nvSpPr>
      <xdr:spPr>
        <a:xfrm>
          <a:off x="25146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85725</xdr:rowOff>
    </xdr:to>
    <xdr:cxnSp macro="">
      <xdr:nvCxnSpPr>
        <xdr:cNvPr id="193" name="直線コネクタ 192"/>
        <xdr:cNvCxnSpPr/>
      </xdr:nvCxnSpPr>
      <xdr:spPr>
        <a:xfrm flipV="1">
          <a:off x="2565400" y="1007745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4" name="楕円 193"/>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85725</xdr:rowOff>
    </xdr:to>
    <xdr:cxnSp macro="">
      <xdr:nvCxnSpPr>
        <xdr:cNvPr id="195" name="直線コネクタ 194"/>
        <xdr:cNvCxnSpPr/>
      </xdr:nvCxnSpPr>
      <xdr:spPr>
        <a:xfrm>
          <a:off x="1790700" y="1011555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6" name="楕円 195"/>
        <xdr:cNvSpPr/>
      </xdr:nvSpPr>
      <xdr:spPr>
        <a:xfrm>
          <a:off x="965200" y="1003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57150</xdr:rowOff>
    </xdr:to>
    <xdr:cxnSp macro="">
      <xdr:nvCxnSpPr>
        <xdr:cNvPr id="197" name="直線コネクタ 196"/>
        <xdr:cNvCxnSpPr/>
      </xdr:nvCxnSpPr>
      <xdr:spPr>
        <a:xfrm>
          <a:off x="1008380" y="1008507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17056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38570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6110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8363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202" name="n_1mainValue【橋りょう・トンネル】&#10;有形固定資産減価償却率"/>
        <xdr:cNvSpPr txBox="1"/>
      </xdr:nvSpPr>
      <xdr:spPr>
        <a:xfrm>
          <a:off x="317056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203" name="n_2mainValue【橋りょう・トンネル】&#10;有形固定資産減価償却率"/>
        <xdr:cNvSpPr txBox="1"/>
      </xdr:nvSpPr>
      <xdr:spPr>
        <a:xfrm>
          <a:off x="238570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99077</xdr:rowOff>
    </xdr:from>
    <xdr:ext cx="405111" cy="259045"/>
    <xdr:sp macro="" textlink="">
      <xdr:nvSpPr>
        <xdr:cNvPr id="204" name="n_3mainValue【橋りょう・トンネル】&#10;有形固定資産減価償却率"/>
        <xdr:cNvSpPr txBox="1"/>
      </xdr:nvSpPr>
      <xdr:spPr>
        <a:xfrm>
          <a:off x="16110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5" name="n_4mainValue【橋りょう・トンネル】&#10;有形固定資産減価償却率"/>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9219565" y="9447690"/>
          <a:ext cx="0" cy="126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9258300" y="107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9154160" y="10716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9258300" y="92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9154160" y="9447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9258300" y="10210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9192260" y="1022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8445500" y="102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7670800" y="10227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687324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0985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9050</xdr:rowOff>
    </xdr:from>
    <xdr:to>
      <xdr:col>55</xdr:col>
      <xdr:colOff>50800</xdr:colOff>
      <xdr:row>56</xdr:row>
      <xdr:rowOff>110650</xdr:rowOff>
    </xdr:to>
    <xdr:sp macro="" textlink="">
      <xdr:nvSpPr>
        <xdr:cNvPr id="243" name="楕円 242"/>
        <xdr:cNvSpPr/>
      </xdr:nvSpPr>
      <xdr:spPr>
        <a:xfrm>
          <a:off x="9192260" y="9396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133527</xdr:rowOff>
    </xdr:from>
    <xdr:ext cx="599010" cy="259045"/>
    <xdr:sp macro="" textlink="">
      <xdr:nvSpPr>
        <xdr:cNvPr id="244" name="【橋りょう・トンネル】&#10;一人当たり有形固定資産（償却資産）額該当値テキスト"/>
        <xdr:cNvSpPr txBox="1"/>
      </xdr:nvSpPr>
      <xdr:spPr>
        <a:xfrm>
          <a:off x="9258300" y="93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77728</xdr:rowOff>
    </xdr:from>
    <xdr:to>
      <xdr:col>50</xdr:col>
      <xdr:colOff>165100</xdr:colOff>
      <xdr:row>57</xdr:row>
      <xdr:rowOff>7878</xdr:rowOff>
    </xdr:to>
    <xdr:sp macro="" textlink="">
      <xdr:nvSpPr>
        <xdr:cNvPr id="245" name="楕円 244"/>
        <xdr:cNvSpPr/>
      </xdr:nvSpPr>
      <xdr:spPr>
        <a:xfrm>
          <a:off x="8445500" y="9465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59850</xdr:rowOff>
    </xdr:from>
    <xdr:to>
      <xdr:col>55</xdr:col>
      <xdr:colOff>0</xdr:colOff>
      <xdr:row>56</xdr:row>
      <xdr:rowOff>128528</xdr:rowOff>
    </xdr:to>
    <xdr:cxnSp macro="">
      <xdr:nvCxnSpPr>
        <xdr:cNvPr id="246" name="直線コネクタ 245"/>
        <xdr:cNvCxnSpPr/>
      </xdr:nvCxnSpPr>
      <xdr:spPr>
        <a:xfrm flipV="1">
          <a:off x="8496300" y="9447690"/>
          <a:ext cx="7239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24293</xdr:rowOff>
    </xdr:from>
    <xdr:to>
      <xdr:col>46</xdr:col>
      <xdr:colOff>38100</xdr:colOff>
      <xdr:row>57</xdr:row>
      <xdr:rowOff>125893</xdr:rowOff>
    </xdr:to>
    <xdr:sp macro="" textlink="">
      <xdr:nvSpPr>
        <xdr:cNvPr id="247" name="楕円 246"/>
        <xdr:cNvSpPr/>
      </xdr:nvSpPr>
      <xdr:spPr>
        <a:xfrm>
          <a:off x="7670800" y="957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128528</xdr:rowOff>
    </xdr:from>
    <xdr:to>
      <xdr:col>50</xdr:col>
      <xdr:colOff>114300</xdr:colOff>
      <xdr:row>57</xdr:row>
      <xdr:rowOff>75093</xdr:rowOff>
    </xdr:to>
    <xdr:cxnSp macro="">
      <xdr:nvCxnSpPr>
        <xdr:cNvPr id="248" name="直線コネクタ 247"/>
        <xdr:cNvCxnSpPr/>
      </xdr:nvCxnSpPr>
      <xdr:spPr>
        <a:xfrm flipV="1">
          <a:off x="7713980" y="9516368"/>
          <a:ext cx="782320" cy="1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48929</xdr:rowOff>
    </xdr:from>
    <xdr:to>
      <xdr:col>41</xdr:col>
      <xdr:colOff>101600</xdr:colOff>
      <xdr:row>57</xdr:row>
      <xdr:rowOff>150529</xdr:rowOff>
    </xdr:to>
    <xdr:sp macro="" textlink="">
      <xdr:nvSpPr>
        <xdr:cNvPr id="249" name="楕円 248"/>
        <xdr:cNvSpPr/>
      </xdr:nvSpPr>
      <xdr:spPr>
        <a:xfrm>
          <a:off x="6873240" y="96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75093</xdr:rowOff>
    </xdr:from>
    <xdr:to>
      <xdr:col>45</xdr:col>
      <xdr:colOff>177800</xdr:colOff>
      <xdr:row>57</xdr:row>
      <xdr:rowOff>99729</xdr:rowOff>
    </xdr:to>
    <xdr:cxnSp macro="">
      <xdr:nvCxnSpPr>
        <xdr:cNvPr id="250" name="直線コネクタ 249"/>
        <xdr:cNvCxnSpPr/>
      </xdr:nvCxnSpPr>
      <xdr:spPr>
        <a:xfrm flipV="1">
          <a:off x="6924040" y="9630573"/>
          <a:ext cx="78994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69779</xdr:rowOff>
    </xdr:from>
    <xdr:to>
      <xdr:col>36</xdr:col>
      <xdr:colOff>165100</xdr:colOff>
      <xdr:row>57</xdr:row>
      <xdr:rowOff>171379</xdr:rowOff>
    </xdr:to>
    <xdr:sp macro="" textlink="">
      <xdr:nvSpPr>
        <xdr:cNvPr id="251" name="楕円 250"/>
        <xdr:cNvSpPr/>
      </xdr:nvSpPr>
      <xdr:spPr>
        <a:xfrm>
          <a:off x="6098540" y="96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99729</xdr:rowOff>
    </xdr:from>
    <xdr:to>
      <xdr:col>41</xdr:col>
      <xdr:colOff>50800</xdr:colOff>
      <xdr:row>57</xdr:row>
      <xdr:rowOff>120579</xdr:rowOff>
    </xdr:to>
    <xdr:cxnSp macro="">
      <xdr:nvCxnSpPr>
        <xdr:cNvPr id="252" name="直線コネクタ 251"/>
        <xdr:cNvCxnSpPr/>
      </xdr:nvCxnSpPr>
      <xdr:spPr>
        <a:xfrm flipV="1">
          <a:off x="6149340" y="9655209"/>
          <a:ext cx="774700" cy="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8214575" y="1032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7444955" y="103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667025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587269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24405</xdr:rowOff>
    </xdr:from>
    <xdr:ext cx="599010" cy="259045"/>
    <xdr:sp macro="" textlink="">
      <xdr:nvSpPr>
        <xdr:cNvPr id="257" name="n_1mainValue【橋りょう・トンネル】&#10;一人当たり有形固定資産（償却資産）額"/>
        <xdr:cNvSpPr txBox="1"/>
      </xdr:nvSpPr>
      <xdr:spPr>
        <a:xfrm>
          <a:off x="8214575" y="924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142420</xdr:rowOff>
    </xdr:from>
    <xdr:ext cx="599010" cy="259045"/>
    <xdr:sp macro="" textlink="">
      <xdr:nvSpPr>
        <xdr:cNvPr id="258" name="n_2mainValue【橋りょう・トンネル】&#10;一人当たり有形固定資産（償却資産）額"/>
        <xdr:cNvSpPr txBox="1"/>
      </xdr:nvSpPr>
      <xdr:spPr>
        <a:xfrm>
          <a:off x="7444955" y="936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167056</xdr:rowOff>
    </xdr:from>
    <xdr:ext cx="599010" cy="259045"/>
    <xdr:sp macro="" textlink="">
      <xdr:nvSpPr>
        <xdr:cNvPr id="259" name="n_3mainValue【橋りょう・トンネル】&#10;一人当たり有形固定資産（償却資産）額"/>
        <xdr:cNvSpPr txBox="1"/>
      </xdr:nvSpPr>
      <xdr:spPr>
        <a:xfrm>
          <a:off x="6670255" y="938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16456</xdr:rowOff>
    </xdr:from>
    <xdr:ext cx="599010" cy="259045"/>
    <xdr:sp macro="" textlink="">
      <xdr:nvSpPr>
        <xdr:cNvPr id="260" name="n_4mainValue【橋りょう・トンネル】&#10;一人当たり有形固定資産（償却資産）額"/>
        <xdr:cNvSpPr txBox="1"/>
      </xdr:nvSpPr>
      <xdr:spPr>
        <a:xfrm>
          <a:off x="5872695" y="94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086225"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12496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02082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312160" y="1403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5146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96520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2" name="楕円 301"/>
        <xdr:cNvSpPr/>
      </xdr:nvSpPr>
      <xdr:spPr>
        <a:xfrm>
          <a:off x="403606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124477</xdr:rowOff>
    </xdr:from>
    <xdr:ext cx="405111" cy="259045"/>
    <xdr:sp macro="" textlink="">
      <xdr:nvSpPr>
        <xdr:cNvPr id="303" name="【公営住宅】&#10;有形固定資産減価償却率該当値テキスト"/>
        <xdr:cNvSpPr txBox="1"/>
      </xdr:nvSpPr>
      <xdr:spPr>
        <a:xfrm>
          <a:off x="412496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91802</xdr:rowOff>
    </xdr:from>
    <xdr:to>
      <xdr:col>20</xdr:col>
      <xdr:colOff>38100</xdr:colOff>
      <xdr:row>84</xdr:row>
      <xdr:rowOff>21952</xdr:rowOff>
    </xdr:to>
    <xdr:sp macro="" textlink="">
      <xdr:nvSpPr>
        <xdr:cNvPr id="304" name="楕円 303"/>
        <xdr:cNvSpPr/>
      </xdr:nvSpPr>
      <xdr:spPr>
        <a:xfrm>
          <a:off x="3312160" y="14005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142602</xdr:rowOff>
    </xdr:from>
    <xdr:to>
      <xdr:col>24</xdr:col>
      <xdr:colOff>63500</xdr:colOff>
      <xdr:row>83</xdr:row>
      <xdr:rowOff>152400</xdr:rowOff>
    </xdr:to>
    <xdr:cxnSp macro="">
      <xdr:nvCxnSpPr>
        <xdr:cNvPr id="305" name="直線コネクタ 304"/>
        <xdr:cNvCxnSpPr/>
      </xdr:nvCxnSpPr>
      <xdr:spPr>
        <a:xfrm>
          <a:off x="3355340" y="14056722"/>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6" name="楕円 305"/>
        <xdr:cNvSpPr/>
      </xdr:nvSpPr>
      <xdr:spPr>
        <a:xfrm>
          <a:off x="25146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142602</xdr:rowOff>
    </xdr:to>
    <xdr:cxnSp macro="">
      <xdr:nvCxnSpPr>
        <xdr:cNvPr id="307" name="直線コネクタ 306"/>
        <xdr:cNvCxnSpPr/>
      </xdr:nvCxnSpPr>
      <xdr:spPr>
        <a:xfrm>
          <a:off x="2565400" y="14020800"/>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34652</xdr:rowOff>
    </xdr:from>
    <xdr:to>
      <xdr:col>10</xdr:col>
      <xdr:colOff>165100</xdr:colOff>
      <xdr:row>83</xdr:row>
      <xdr:rowOff>136252</xdr:rowOff>
    </xdr:to>
    <xdr:sp macro="" textlink="">
      <xdr:nvSpPr>
        <xdr:cNvPr id="308" name="楕円 307"/>
        <xdr:cNvSpPr/>
      </xdr:nvSpPr>
      <xdr:spPr>
        <a:xfrm>
          <a:off x="1739900" y="139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85452</xdr:rowOff>
    </xdr:from>
    <xdr:to>
      <xdr:col>15</xdr:col>
      <xdr:colOff>50800</xdr:colOff>
      <xdr:row>83</xdr:row>
      <xdr:rowOff>106680</xdr:rowOff>
    </xdr:to>
    <xdr:cxnSp macro="">
      <xdr:nvCxnSpPr>
        <xdr:cNvPr id="309" name="直線コネクタ 308"/>
        <xdr:cNvCxnSpPr/>
      </xdr:nvCxnSpPr>
      <xdr:spPr>
        <a:xfrm>
          <a:off x="1790700" y="13999572"/>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xdr:cNvSpPr/>
      </xdr:nvSpPr>
      <xdr:spPr>
        <a:xfrm>
          <a:off x="965200" y="13924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85452</xdr:rowOff>
    </xdr:to>
    <xdr:cxnSp macro="">
      <xdr:nvCxnSpPr>
        <xdr:cNvPr id="311" name="直線コネクタ 310"/>
        <xdr:cNvCxnSpPr/>
      </xdr:nvCxnSpPr>
      <xdr:spPr>
        <a:xfrm>
          <a:off x="1008380" y="13975081"/>
          <a:ext cx="7823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17056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3857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6110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8363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38479</xdr:rowOff>
    </xdr:from>
    <xdr:ext cx="405111" cy="259045"/>
    <xdr:sp macro="" textlink="">
      <xdr:nvSpPr>
        <xdr:cNvPr id="316" name="n_1mainValue【公営住宅】&#10;有形固定資産減価償却率"/>
        <xdr:cNvSpPr txBox="1"/>
      </xdr:nvSpPr>
      <xdr:spPr>
        <a:xfrm>
          <a:off x="3170564"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7" name="n_2mainValue【公営住宅】&#10;有形固定資産減価償却率"/>
        <xdr:cNvSpPr txBox="1"/>
      </xdr:nvSpPr>
      <xdr:spPr>
        <a:xfrm>
          <a:off x="238570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8" name="n_3mainValue【公営住宅】&#10;有形固定資産減価償却率"/>
        <xdr:cNvSpPr txBox="1"/>
      </xdr:nvSpPr>
      <xdr:spPr>
        <a:xfrm>
          <a:off x="16110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mainValue【公営住宅】&#10;有形固定資産減価償却率"/>
        <xdr:cNvSpPr txBox="1"/>
      </xdr:nvSpPr>
      <xdr:spPr>
        <a:xfrm>
          <a:off x="83630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9219565" y="13114935"/>
          <a:ext cx="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9258300" y="144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9154160" y="14451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9258300" y="128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9154160" y="13114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9258300" y="141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919226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844550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7670800" y="14168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6873240" y="14167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098540" y="14174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52223</xdr:rowOff>
    </xdr:from>
    <xdr:to>
      <xdr:col>55</xdr:col>
      <xdr:colOff>50800</xdr:colOff>
      <xdr:row>81</xdr:row>
      <xdr:rowOff>153823</xdr:rowOff>
    </xdr:to>
    <xdr:sp macro="" textlink="">
      <xdr:nvSpPr>
        <xdr:cNvPr id="357" name="楕円 356"/>
        <xdr:cNvSpPr/>
      </xdr:nvSpPr>
      <xdr:spPr>
        <a:xfrm>
          <a:off x="9192260" y="13631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75100</xdr:rowOff>
    </xdr:from>
    <xdr:ext cx="469744" cy="259045"/>
    <xdr:sp macro="" textlink="">
      <xdr:nvSpPr>
        <xdr:cNvPr id="358" name="【公営住宅】&#10;一人当たり面積該当値テキスト"/>
        <xdr:cNvSpPr txBox="1"/>
      </xdr:nvSpPr>
      <xdr:spPr>
        <a:xfrm>
          <a:off x="9258300"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54508</xdr:rowOff>
    </xdr:from>
    <xdr:to>
      <xdr:col>50</xdr:col>
      <xdr:colOff>165100</xdr:colOff>
      <xdr:row>81</xdr:row>
      <xdr:rowOff>156108</xdr:rowOff>
    </xdr:to>
    <xdr:sp macro="" textlink="">
      <xdr:nvSpPr>
        <xdr:cNvPr id="359" name="楕円 358"/>
        <xdr:cNvSpPr/>
      </xdr:nvSpPr>
      <xdr:spPr>
        <a:xfrm>
          <a:off x="8445500" y="136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103023</xdr:rowOff>
    </xdr:from>
    <xdr:to>
      <xdr:col>55</xdr:col>
      <xdr:colOff>0</xdr:colOff>
      <xdr:row>81</xdr:row>
      <xdr:rowOff>105308</xdr:rowOff>
    </xdr:to>
    <xdr:cxnSp macro="">
      <xdr:nvCxnSpPr>
        <xdr:cNvPr id="360" name="直線コネクタ 359"/>
        <xdr:cNvCxnSpPr/>
      </xdr:nvCxnSpPr>
      <xdr:spPr>
        <a:xfrm flipV="1">
          <a:off x="8496300" y="13681863"/>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88342</xdr:rowOff>
    </xdr:from>
    <xdr:to>
      <xdr:col>46</xdr:col>
      <xdr:colOff>38100</xdr:colOff>
      <xdr:row>82</xdr:row>
      <xdr:rowOff>18492</xdr:rowOff>
    </xdr:to>
    <xdr:sp macro="" textlink="">
      <xdr:nvSpPr>
        <xdr:cNvPr id="361" name="楕円 360"/>
        <xdr:cNvSpPr/>
      </xdr:nvSpPr>
      <xdr:spPr>
        <a:xfrm>
          <a:off x="7670800" y="13667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105308</xdr:rowOff>
    </xdr:from>
    <xdr:to>
      <xdr:col>50</xdr:col>
      <xdr:colOff>114300</xdr:colOff>
      <xdr:row>81</xdr:row>
      <xdr:rowOff>139142</xdr:rowOff>
    </xdr:to>
    <xdr:cxnSp macro="">
      <xdr:nvCxnSpPr>
        <xdr:cNvPr id="362" name="直線コネクタ 361"/>
        <xdr:cNvCxnSpPr/>
      </xdr:nvCxnSpPr>
      <xdr:spPr>
        <a:xfrm flipV="1">
          <a:off x="7713980" y="13684148"/>
          <a:ext cx="78232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104800</xdr:rowOff>
    </xdr:from>
    <xdr:to>
      <xdr:col>41</xdr:col>
      <xdr:colOff>101600</xdr:colOff>
      <xdr:row>82</xdr:row>
      <xdr:rowOff>34950</xdr:rowOff>
    </xdr:to>
    <xdr:sp macro="" textlink="">
      <xdr:nvSpPr>
        <xdr:cNvPr id="363" name="楕円 362"/>
        <xdr:cNvSpPr/>
      </xdr:nvSpPr>
      <xdr:spPr>
        <a:xfrm>
          <a:off x="6873240" y="13683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139142</xdr:rowOff>
    </xdr:from>
    <xdr:to>
      <xdr:col>45</xdr:col>
      <xdr:colOff>177800</xdr:colOff>
      <xdr:row>81</xdr:row>
      <xdr:rowOff>155600</xdr:rowOff>
    </xdr:to>
    <xdr:cxnSp macro="">
      <xdr:nvCxnSpPr>
        <xdr:cNvPr id="364" name="直線コネクタ 363"/>
        <xdr:cNvCxnSpPr/>
      </xdr:nvCxnSpPr>
      <xdr:spPr>
        <a:xfrm flipV="1">
          <a:off x="6924040" y="13717982"/>
          <a:ext cx="78994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117602</xdr:rowOff>
    </xdr:from>
    <xdr:to>
      <xdr:col>36</xdr:col>
      <xdr:colOff>165100</xdr:colOff>
      <xdr:row>82</xdr:row>
      <xdr:rowOff>47752</xdr:rowOff>
    </xdr:to>
    <xdr:sp macro="" textlink="">
      <xdr:nvSpPr>
        <xdr:cNvPr id="365" name="楕円 364"/>
        <xdr:cNvSpPr/>
      </xdr:nvSpPr>
      <xdr:spPr>
        <a:xfrm>
          <a:off x="6098540" y="13696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155600</xdr:rowOff>
    </xdr:from>
    <xdr:to>
      <xdr:col>41</xdr:col>
      <xdr:colOff>50800</xdr:colOff>
      <xdr:row>81</xdr:row>
      <xdr:rowOff>168402</xdr:rowOff>
    </xdr:to>
    <xdr:cxnSp macro="">
      <xdr:nvCxnSpPr>
        <xdr:cNvPr id="366" name="直線コネクタ 365"/>
        <xdr:cNvCxnSpPr/>
      </xdr:nvCxnSpPr>
      <xdr:spPr>
        <a:xfrm flipV="1">
          <a:off x="6149340" y="13734440"/>
          <a:ext cx="7747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8271587" y="142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7509587" y="142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6712027" y="142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5937327" y="142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1185</xdr:rowOff>
    </xdr:from>
    <xdr:ext cx="469744" cy="259045"/>
    <xdr:sp macro="" textlink="">
      <xdr:nvSpPr>
        <xdr:cNvPr id="371" name="n_1mainValue【公営住宅】&#10;一人当たり面積"/>
        <xdr:cNvSpPr txBox="1"/>
      </xdr:nvSpPr>
      <xdr:spPr>
        <a:xfrm>
          <a:off x="8271587" y="134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35019</xdr:rowOff>
    </xdr:from>
    <xdr:ext cx="469744" cy="259045"/>
    <xdr:sp macro="" textlink="">
      <xdr:nvSpPr>
        <xdr:cNvPr id="372" name="n_2mainValue【公営住宅】&#10;一人当たり面積"/>
        <xdr:cNvSpPr txBox="1"/>
      </xdr:nvSpPr>
      <xdr:spPr>
        <a:xfrm>
          <a:off x="7509587" y="134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51477</xdr:rowOff>
    </xdr:from>
    <xdr:ext cx="469744" cy="259045"/>
    <xdr:sp macro="" textlink="">
      <xdr:nvSpPr>
        <xdr:cNvPr id="373" name="n_3mainValue【公営住宅】&#10;一人当たり面積"/>
        <xdr:cNvSpPr txBox="1"/>
      </xdr:nvSpPr>
      <xdr:spPr>
        <a:xfrm>
          <a:off x="6712027" y="134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64279</xdr:rowOff>
    </xdr:from>
    <xdr:ext cx="469744" cy="259045"/>
    <xdr:sp macro="" textlink="">
      <xdr:nvSpPr>
        <xdr:cNvPr id="374" name="n_4mainValue【公営住宅】&#10;一人当たり面積"/>
        <xdr:cNvSpPr txBox="1"/>
      </xdr:nvSpPr>
      <xdr:spPr>
        <a:xfrm>
          <a:off x="59373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086225" y="1693926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124960"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02082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124960" y="1672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020820" y="1693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xdr:cNvSpPr txBox="1"/>
      </xdr:nvSpPr>
      <xdr:spPr>
        <a:xfrm>
          <a:off x="4124960" y="17371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03606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31216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51460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73990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965200" y="1742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128270</xdr:rowOff>
    </xdr:from>
    <xdr:to>
      <xdr:col>24</xdr:col>
      <xdr:colOff>114300</xdr:colOff>
      <xdr:row>101</xdr:row>
      <xdr:rowOff>58420</xdr:rowOff>
    </xdr:to>
    <xdr:sp macro="" textlink="">
      <xdr:nvSpPr>
        <xdr:cNvPr id="415" name="楕円 414"/>
        <xdr:cNvSpPr/>
      </xdr:nvSpPr>
      <xdr:spPr>
        <a:xfrm>
          <a:off x="4036060" y="16892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81297</xdr:rowOff>
    </xdr:from>
    <xdr:ext cx="405111" cy="259045"/>
    <xdr:sp macro="" textlink="">
      <xdr:nvSpPr>
        <xdr:cNvPr id="416" name="【港湾・漁港】&#10;有形固定資産減価償却率該当値テキスト"/>
        <xdr:cNvSpPr txBox="1"/>
      </xdr:nvSpPr>
      <xdr:spPr>
        <a:xfrm>
          <a:off x="4124960" y="1684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114936</xdr:rowOff>
    </xdr:from>
    <xdr:to>
      <xdr:col>20</xdr:col>
      <xdr:colOff>38100</xdr:colOff>
      <xdr:row>101</xdr:row>
      <xdr:rowOff>45086</xdr:rowOff>
    </xdr:to>
    <xdr:sp macro="" textlink="">
      <xdr:nvSpPr>
        <xdr:cNvPr id="417" name="楕円 416"/>
        <xdr:cNvSpPr/>
      </xdr:nvSpPr>
      <xdr:spPr>
        <a:xfrm>
          <a:off x="3312160" y="1687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165736</xdr:rowOff>
    </xdr:from>
    <xdr:to>
      <xdr:col>24</xdr:col>
      <xdr:colOff>63500</xdr:colOff>
      <xdr:row>101</xdr:row>
      <xdr:rowOff>7620</xdr:rowOff>
    </xdr:to>
    <xdr:cxnSp macro="">
      <xdr:nvCxnSpPr>
        <xdr:cNvPr id="418" name="直線コネクタ 417"/>
        <xdr:cNvCxnSpPr/>
      </xdr:nvCxnSpPr>
      <xdr:spPr>
        <a:xfrm>
          <a:off x="3355340" y="16929736"/>
          <a:ext cx="73152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63500</xdr:rowOff>
    </xdr:from>
    <xdr:to>
      <xdr:col>15</xdr:col>
      <xdr:colOff>101600</xdr:colOff>
      <xdr:row>102</xdr:row>
      <xdr:rowOff>165100</xdr:rowOff>
    </xdr:to>
    <xdr:sp macro="" textlink="">
      <xdr:nvSpPr>
        <xdr:cNvPr id="419" name="楕円 418"/>
        <xdr:cNvSpPr/>
      </xdr:nvSpPr>
      <xdr:spPr>
        <a:xfrm>
          <a:off x="25146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165736</xdr:rowOff>
    </xdr:from>
    <xdr:to>
      <xdr:col>19</xdr:col>
      <xdr:colOff>177800</xdr:colOff>
      <xdr:row>102</xdr:row>
      <xdr:rowOff>114300</xdr:rowOff>
    </xdr:to>
    <xdr:cxnSp macro="">
      <xdr:nvCxnSpPr>
        <xdr:cNvPr id="420" name="直線コネクタ 419"/>
        <xdr:cNvCxnSpPr/>
      </xdr:nvCxnSpPr>
      <xdr:spPr>
        <a:xfrm flipV="1">
          <a:off x="2565400" y="16929736"/>
          <a:ext cx="78994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21589</xdr:rowOff>
    </xdr:from>
    <xdr:to>
      <xdr:col>10</xdr:col>
      <xdr:colOff>165100</xdr:colOff>
      <xdr:row>102</xdr:row>
      <xdr:rowOff>123189</xdr:rowOff>
    </xdr:to>
    <xdr:sp macro="" textlink="">
      <xdr:nvSpPr>
        <xdr:cNvPr id="421" name="楕円 420"/>
        <xdr:cNvSpPr/>
      </xdr:nvSpPr>
      <xdr:spPr>
        <a:xfrm>
          <a:off x="1739900" y="17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102</xdr:row>
      <xdr:rowOff>114300</xdr:rowOff>
    </xdr:to>
    <xdr:cxnSp macro="">
      <xdr:nvCxnSpPr>
        <xdr:cNvPr id="422" name="直線コネクタ 421"/>
        <xdr:cNvCxnSpPr/>
      </xdr:nvCxnSpPr>
      <xdr:spPr>
        <a:xfrm>
          <a:off x="1790700" y="1717166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116839</xdr:rowOff>
    </xdr:from>
    <xdr:to>
      <xdr:col>6</xdr:col>
      <xdr:colOff>38100</xdr:colOff>
      <xdr:row>101</xdr:row>
      <xdr:rowOff>46989</xdr:rowOff>
    </xdr:to>
    <xdr:sp macro="" textlink="">
      <xdr:nvSpPr>
        <xdr:cNvPr id="423" name="楕円 422"/>
        <xdr:cNvSpPr/>
      </xdr:nvSpPr>
      <xdr:spPr>
        <a:xfrm>
          <a:off x="965200" y="1688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167639</xdr:rowOff>
    </xdr:from>
    <xdr:to>
      <xdr:col>10</xdr:col>
      <xdr:colOff>114300</xdr:colOff>
      <xdr:row>102</xdr:row>
      <xdr:rowOff>72389</xdr:rowOff>
    </xdr:to>
    <xdr:cxnSp macro="">
      <xdr:nvCxnSpPr>
        <xdr:cNvPr id="424" name="直線コネクタ 423"/>
        <xdr:cNvCxnSpPr/>
      </xdr:nvCxnSpPr>
      <xdr:spPr>
        <a:xfrm>
          <a:off x="1008380" y="16931639"/>
          <a:ext cx="78232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xdr:cNvSpPr txBox="1"/>
      </xdr:nvSpPr>
      <xdr:spPr>
        <a:xfrm>
          <a:off x="317056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xdr:cNvSpPr txBox="1"/>
      </xdr:nvSpPr>
      <xdr:spPr>
        <a:xfrm>
          <a:off x="238570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xdr:cNvSpPr txBox="1"/>
      </xdr:nvSpPr>
      <xdr:spPr>
        <a:xfrm>
          <a:off x="161100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xdr:cNvSpPr txBox="1"/>
      </xdr:nvSpPr>
      <xdr:spPr>
        <a:xfrm>
          <a:off x="8363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61613</xdr:rowOff>
    </xdr:from>
    <xdr:ext cx="405111" cy="259045"/>
    <xdr:sp macro="" textlink="">
      <xdr:nvSpPr>
        <xdr:cNvPr id="429" name="n_1mainValue【港湾・漁港】&#10;有形固定資産減価償却率"/>
        <xdr:cNvSpPr txBox="1"/>
      </xdr:nvSpPr>
      <xdr:spPr>
        <a:xfrm>
          <a:off x="3170564" y="16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10177</xdr:rowOff>
    </xdr:from>
    <xdr:ext cx="405111" cy="259045"/>
    <xdr:sp macro="" textlink="">
      <xdr:nvSpPr>
        <xdr:cNvPr id="430" name="n_2mainValue【港湾・漁港】&#10;有形固定資産減価償却率"/>
        <xdr:cNvSpPr txBox="1"/>
      </xdr:nvSpPr>
      <xdr:spPr>
        <a:xfrm>
          <a:off x="2385704" y="1694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139716</xdr:rowOff>
    </xdr:from>
    <xdr:ext cx="405111" cy="259045"/>
    <xdr:sp macro="" textlink="">
      <xdr:nvSpPr>
        <xdr:cNvPr id="431" name="n_3mainValue【港湾・漁港】&#10;有形固定資産減価償却率"/>
        <xdr:cNvSpPr txBox="1"/>
      </xdr:nvSpPr>
      <xdr:spPr>
        <a:xfrm>
          <a:off x="161100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63516</xdr:rowOff>
    </xdr:from>
    <xdr:ext cx="405111" cy="259045"/>
    <xdr:sp macro="" textlink="">
      <xdr:nvSpPr>
        <xdr:cNvPr id="432" name="n_4mainValue【港湾・漁港】&#10;有形固定資産減価償却率"/>
        <xdr:cNvSpPr txBox="1"/>
      </xdr:nvSpPr>
      <xdr:spPr>
        <a:xfrm>
          <a:off x="836304" y="1665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9219565" y="16721827"/>
          <a:ext cx="0" cy="153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9258300" y="1826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9154160" y="18256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9258300" y="16500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9154160" y="16721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46606</xdr:rowOff>
    </xdr:from>
    <xdr:ext cx="599010" cy="259045"/>
    <xdr:sp macro="" textlink="">
      <xdr:nvSpPr>
        <xdr:cNvPr id="461" name="【港湾・漁港】&#10;一人当たり有形固定資産（償却資産）額平均値テキスト"/>
        <xdr:cNvSpPr txBox="1"/>
      </xdr:nvSpPr>
      <xdr:spPr>
        <a:xfrm>
          <a:off x="9258300" y="179840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9192260" y="180056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8445500" y="18008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7670800" y="18056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6873240" y="1806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098540" y="1805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74667</xdr:rowOff>
    </xdr:from>
    <xdr:to>
      <xdr:col>55</xdr:col>
      <xdr:colOff>50800</xdr:colOff>
      <xdr:row>100</xdr:row>
      <xdr:rowOff>4817</xdr:rowOff>
    </xdr:to>
    <xdr:sp macro="" textlink="">
      <xdr:nvSpPr>
        <xdr:cNvPr id="472" name="楕円 471"/>
        <xdr:cNvSpPr/>
      </xdr:nvSpPr>
      <xdr:spPr>
        <a:xfrm>
          <a:off x="9192260" y="16671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27694</xdr:rowOff>
    </xdr:from>
    <xdr:ext cx="690189" cy="259045"/>
    <xdr:sp macro="" textlink="">
      <xdr:nvSpPr>
        <xdr:cNvPr id="473" name="【港湾・漁港】&#10;一人当たり有形固定資産（償却資産）額該当値テキスト"/>
        <xdr:cNvSpPr txBox="1"/>
      </xdr:nvSpPr>
      <xdr:spPr>
        <a:xfrm>
          <a:off x="9258300" y="166240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73702</xdr:rowOff>
    </xdr:from>
    <xdr:to>
      <xdr:col>50</xdr:col>
      <xdr:colOff>165100</xdr:colOff>
      <xdr:row>100</xdr:row>
      <xdr:rowOff>3852</xdr:rowOff>
    </xdr:to>
    <xdr:sp macro="" textlink="">
      <xdr:nvSpPr>
        <xdr:cNvPr id="474" name="楕円 473"/>
        <xdr:cNvSpPr/>
      </xdr:nvSpPr>
      <xdr:spPr>
        <a:xfrm>
          <a:off x="8445500" y="16670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124502</xdr:rowOff>
    </xdr:from>
    <xdr:to>
      <xdr:col>55</xdr:col>
      <xdr:colOff>0</xdr:colOff>
      <xdr:row>99</xdr:row>
      <xdr:rowOff>125467</xdr:rowOff>
    </xdr:to>
    <xdr:cxnSp macro="">
      <xdr:nvCxnSpPr>
        <xdr:cNvPr id="475" name="直線コネクタ 474"/>
        <xdr:cNvCxnSpPr/>
      </xdr:nvCxnSpPr>
      <xdr:spPr>
        <a:xfrm>
          <a:off x="8496300" y="16720862"/>
          <a:ext cx="7239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150913</xdr:rowOff>
    </xdr:from>
    <xdr:to>
      <xdr:col>46</xdr:col>
      <xdr:colOff>38100</xdr:colOff>
      <xdr:row>106</xdr:row>
      <xdr:rowOff>81063</xdr:rowOff>
    </xdr:to>
    <xdr:sp macro="" textlink="">
      <xdr:nvSpPr>
        <xdr:cNvPr id="476" name="楕円 475"/>
        <xdr:cNvSpPr/>
      </xdr:nvSpPr>
      <xdr:spPr>
        <a:xfrm>
          <a:off x="7670800" y="17753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124502</xdr:rowOff>
    </xdr:from>
    <xdr:to>
      <xdr:col>50</xdr:col>
      <xdr:colOff>114300</xdr:colOff>
      <xdr:row>106</xdr:row>
      <xdr:rowOff>30263</xdr:rowOff>
    </xdr:to>
    <xdr:cxnSp macro="">
      <xdr:nvCxnSpPr>
        <xdr:cNvPr id="477" name="直線コネクタ 476"/>
        <xdr:cNvCxnSpPr/>
      </xdr:nvCxnSpPr>
      <xdr:spPr>
        <a:xfrm flipV="1">
          <a:off x="7713980" y="16720862"/>
          <a:ext cx="782320" cy="10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161096</xdr:rowOff>
    </xdr:from>
    <xdr:to>
      <xdr:col>41</xdr:col>
      <xdr:colOff>101600</xdr:colOff>
      <xdr:row>106</xdr:row>
      <xdr:rowOff>91246</xdr:rowOff>
    </xdr:to>
    <xdr:sp macro="" textlink="">
      <xdr:nvSpPr>
        <xdr:cNvPr id="478" name="楕円 477"/>
        <xdr:cNvSpPr/>
      </xdr:nvSpPr>
      <xdr:spPr>
        <a:xfrm>
          <a:off x="6873240" y="1776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30263</xdr:rowOff>
    </xdr:from>
    <xdr:to>
      <xdr:col>45</xdr:col>
      <xdr:colOff>177800</xdr:colOff>
      <xdr:row>106</xdr:row>
      <xdr:rowOff>40446</xdr:rowOff>
    </xdr:to>
    <xdr:cxnSp macro="">
      <xdr:nvCxnSpPr>
        <xdr:cNvPr id="479" name="直線コネクタ 478"/>
        <xdr:cNvCxnSpPr/>
      </xdr:nvCxnSpPr>
      <xdr:spPr>
        <a:xfrm flipV="1">
          <a:off x="6924040" y="17800103"/>
          <a:ext cx="78994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121391</xdr:rowOff>
    </xdr:from>
    <xdr:to>
      <xdr:col>36</xdr:col>
      <xdr:colOff>165100</xdr:colOff>
      <xdr:row>107</xdr:row>
      <xdr:rowOff>51541</xdr:rowOff>
    </xdr:to>
    <xdr:sp macro="" textlink="">
      <xdr:nvSpPr>
        <xdr:cNvPr id="480" name="楕円 479"/>
        <xdr:cNvSpPr/>
      </xdr:nvSpPr>
      <xdr:spPr>
        <a:xfrm>
          <a:off x="6098540" y="17891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40446</xdr:rowOff>
    </xdr:from>
    <xdr:to>
      <xdr:col>41</xdr:col>
      <xdr:colOff>50800</xdr:colOff>
      <xdr:row>107</xdr:row>
      <xdr:rowOff>741</xdr:rowOff>
    </xdr:to>
    <xdr:cxnSp macro="">
      <xdr:nvCxnSpPr>
        <xdr:cNvPr id="481" name="直線コネクタ 480"/>
        <xdr:cNvCxnSpPr/>
      </xdr:nvCxnSpPr>
      <xdr:spPr>
        <a:xfrm flipV="1">
          <a:off x="6149340" y="17810286"/>
          <a:ext cx="774700" cy="1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163568</xdr:rowOff>
    </xdr:from>
    <xdr:ext cx="599010" cy="259045"/>
    <xdr:sp macro="" textlink="">
      <xdr:nvSpPr>
        <xdr:cNvPr id="482" name="n_1aveValue【港湾・漁港】&#10;一人当たり有形固定資産（償却資産）額"/>
        <xdr:cNvSpPr txBox="1"/>
      </xdr:nvSpPr>
      <xdr:spPr>
        <a:xfrm>
          <a:off x="8214575" y="181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40586</xdr:rowOff>
    </xdr:from>
    <xdr:ext cx="599010" cy="259045"/>
    <xdr:sp macro="" textlink="">
      <xdr:nvSpPr>
        <xdr:cNvPr id="483" name="n_2aveValue【港湾・漁港】&#10;一人当たり有形固定資産（償却資産）額"/>
        <xdr:cNvSpPr txBox="1"/>
      </xdr:nvSpPr>
      <xdr:spPr>
        <a:xfrm>
          <a:off x="7444955" y="18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43945</xdr:rowOff>
    </xdr:from>
    <xdr:ext cx="599010" cy="259045"/>
    <xdr:sp macro="" textlink="">
      <xdr:nvSpPr>
        <xdr:cNvPr id="484" name="n_3aveValue【港湾・漁港】&#10;一人当たり有形固定資産（償却資産）額"/>
        <xdr:cNvSpPr txBox="1"/>
      </xdr:nvSpPr>
      <xdr:spPr>
        <a:xfrm>
          <a:off x="6670255" y="1814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39363</xdr:rowOff>
    </xdr:from>
    <xdr:ext cx="599010" cy="259045"/>
    <xdr:sp macro="" textlink="">
      <xdr:nvSpPr>
        <xdr:cNvPr id="485" name="n_4aveValue【港湾・漁港】&#10;一人当たり有形固定資産（償却資産）額"/>
        <xdr:cNvSpPr txBox="1"/>
      </xdr:nvSpPr>
      <xdr:spPr>
        <a:xfrm>
          <a:off x="5872695" y="1814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20379</xdr:rowOff>
    </xdr:from>
    <xdr:ext cx="690189" cy="259045"/>
    <xdr:sp macro="" textlink="">
      <xdr:nvSpPr>
        <xdr:cNvPr id="486" name="n_1mainValue【港湾・漁港】&#10;一人当たり有形固定資産（償却資産）額"/>
        <xdr:cNvSpPr txBox="1"/>
      </xdr:nvSpPr>
      <xdr:spPr>
        <a:xfrm>
          <a:off x="8184225" y="164490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97590</xdr:rowOff>
    </xdr:from>
    <xdr:ext cx="599010" cy="259045"/>
    <xdr:sp macro="" textlink="">
      <xdr:nvSpPr>
        <xdr:cNvPr id="487" name="n_2mainValue【港湾・漁港】&#10;一人当たり有形固定資産（償却資産）額"/>
        <xdr:cNvSpPr txBox="1"/>
      </xdr:nvSpPr>
      <xdr:spPr>
        <a:xfrm>
          <a:off x="7444955" y="17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107773</xdr:rowOff>
    </xdr:from>
    <xdr:ext cx="599010" cy="259045"/>
    <xdr:sp macro="" textlink="">
      <xdr:nvSpPr>
        <xdr:cNvPr id="488" name="n_3mainValue【港湾・漁港】&#10;一人当たり有形固定資産（償却資産）額"/>
        <xdr:cNvSpPr txBox="1"/>
      </xdr:nvSpPr>
      <xdr:spPr>
        <a:xfrm>
          <a:off x="6670255" y="17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68068</xdr:rowOff>
    </xdr:from>
    <xdr:ext cx="599010" cy="259045"/>
    <xdr:sp macro="" textlink="">
      <xdr:nvSpPr>
        <xdr:cNvPr id="489" name="n_4mainValue【港湾・漁港】&#10;一人当たり有形固定資産（償却資産）額"/>
        <xdr:cNvSpPr txBox="1"/>
      </xdr:nvSpPr>
      <xdr:spPr>
        <a:xfrm>
          <a:off x="5872695" y="1767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4375764" y="56730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19" name="【認定こども園・幼稚園・保育所】&#10;有形固定資産減価償却率平均値テキスト"/>
        <xdr:cNvSpPr txBox="1"/>
      </xdr:nvSpPr>
      <xdr:spPr>
        <a:xfrm>
          <a:off x="144145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530" name="楕円 529"/>
        <xdr:cNvSpPr/>
      </xdr:nvSpPr>
      <xdr:spPr>
        <a:xfrm>
          <a:off x="14325600" y="5961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531" name="【認定こども園・幼稚園・保育所】&#10;有形固定資産減価償却率該当値テキスト"/>
        <xdr:cNvSpPr txBox="1"/>
      </xdr:nvSpPr>
      <xdr:spPr>
        <a:xfrm>
          <a:off x="14414500"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532" name="楕円 531"/>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83820</xdr:rowOff>
    </xdr:to>
    <xdr:cxnSp macro="">
      <xdr:nvCxnSpPr>
        <xdr:cNvPr id="533" name="直線コネクタ 532"/>
        <xdr:cNvCxnSpPr/>
      </xdr:nvCxnSpPr>
      <xdr:spPr>
        <a:xfrm flipV="1">
          <a:off x="13629640" y="6012180"/>
          <a:ext cx="74676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534" name="楕円 533"/>
        <xdr:cNvSpPr/>
      </xdr:nvSpPr>
      <xdr:spPr>
        <a:xfrm>
          <a:off x="12804140" y="601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83820</xdr:rowOff>
    </xdr:to>
    <xdr:cxnSp macro="">
      <xdr:nvCxnSpPr>
        <xdr:cNvPr id="535" name="直線コネクタ 534"/>
        <xdr:cNvCxnSpPr/>
      </xdr:nvCxnSpPr>
      <xdr:spPr>
        <a:xfrm>
          <a:off x="12854940" y="606361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536" name="楕円 535"/>
        <xdr:cNvSpPr/>
      </xdr:nvSpPr>
      <xdr:spPr>
        <a:xfrm>
          <a:off x="12029440" y="596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28575</xdr:rowOff>
    </xdr:to>
    <xdr:cxnSp macro="">
      <xdr:nvCxnSpPr>
        <xdr:cNvPr id="537" name="直線コネクタ 536"/>
        <xdr:cNvCxnSpPr/>
      </xdr:nvCxnSpPr>
      <xdr:spPr>
        <a:xfrm>
          <a:off x="12072620" y="601218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34925</xdr:rowOff>
    </xdr:from>
    <xdr:to>
      <xdr:col>67</xdr:col>
      <xdr:colOff>101600</xdr:colOff>
      <xdr:row>35</xdr:row>
      <xdr:rowOff>136525</xdr:rowOff>
    </xdr:to>
    <xdr:sp macro="" textlink="">
      <xdr:nvSpPr>
        <xdr:cNvPr id="538" name="楕円 537"/>
        <xdr:cNvSpPr/>
      </xdr:nvSpPr>
      <xdr:spPr>
        <a:xfrm>
          <a:off x="1123188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85725</xdr:rowOff>
    </xdr:from>
    <xdr:to>
      <xdr:col>71</xdr:col>
      <xdr:colOff>177800</xdr:colOff>
      <xdr:row>35</xdr:row>
      <xdr:rowOff>144780</xdr:rowOff>
    </xdr:to>
    <xdr:cxnSp macro="">
      <xdr:nvCxnSpPr>
        <xdr:cNvPr id="539" name="直線コネクタ 538"/>
        <xdr:cNvCxnSpPr/>
      </xdr:nvCxnSpPr>
      <xdr:spPr>
        <a:xfrm>
          <a:off x="11282680" y="5953125"/>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0" name="n_1aveValue【認定こども園・幼稚園・保育所】&#10;有形固定資産減価償却率"/>
        <xdr:cNvSpPr txBox="1"/>
      </xdr:nvSpPr>
      <xdr:spPr>
        <a:xfrm>
          <a:off x="13437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541" name="n_2aveValue【認定こども園・幼稚園・保育所】&#10;有形固定資産減価償却率"/>
        <xdr:cNvSpPr txBox="1"/>
      </xdr:nvSpPr>
      <xdr:spPr>
        <a:xfrm>
          <a:off x="126752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認定こども園・幼稚園・保育所】&#10;有形固定資産減価償却率"/>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3" name="n_4aveValue【認定こども園・幼稚園・保育所】&#10;有形固定資産減価償却率"/>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544" name="n_1mainValue【認定こども園・幼稚園・保育所】&#10;有形固定資産減価償却率"/>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545" name="n_2mainValue【認定こども園・幼稚園・保育所】&#10;有形固定資産減価償却率"/>
        <xdr:cNvSpPr txBox="1"/>
      </xdr:nvSpPr>
      <xdr:spPr>
        <a:xfrm>
          <a:off x="126752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546" name="n_3mainValue【認定こども園・幼稚園・保育所】&#10;有形固定資産減価償却率"/>
        <xdr:cNvSpPr txBox="1"/>
      </xdr:nvSpPr>
      <xdr:spPr>
        <a:xfrm>
          <a:off x="119005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153052</xdr:rowOff>
    </xdr:from>
    <xdr:ext cx="405111" cy="259045"/>
    <xdr:sp macro="" textlink="">
      <xdr:nvSpPr>
        <xdr:cNvPr id="547" name="n_4mainValue【認定こども園・幼稚園・保育所】&#10;有形固定資産減価償却率"/>
        <xdr:cNvSpPr txBox="1"/>
      </xdr:nvSpPr>
      <xdr:spPr>
        <a:xfrm>
          <a:off x="1110298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19509104" y="5546598"/>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4" name="【認定こども園・幼稚園・保育所】&#10;一人当たり面積平均値テキスト"/>
        <xdr:cNvSpPr txBox="1"/>
      </xdr:nvSpPr>
      <xdr:spPr>
        <a:xfrm>
          <a:off x="19547840" y="616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18735040" y="6271514"/>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179374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7162780" y="627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6388080" y="629894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585" name="楕円 584"/>
        <xdr:cNvSpPr/>
      </xdr:nvSpPr>
      <xdr:spPr>
        <a:xfrm>
          <a:off x="194589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26687</xdr:rowOff>
    </xdr:from>
    <xdr:ext cx="469744" cy="259045"/>
    <xdr:sp macro="" textlink="">
      <xdr:nvSpPr>
        <xdr:cNvPr id="586" name="【認定こども園・幼稚園・保育所】&#10;一人当たり面積該当値テキスト"/>
        <xdr:cNvSpPr txBox="1"/>
      </xdr:nvSpPr>
      <xdr:spPr>
        <a:xfrm>
          <a:off x="19547840"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587" name="楕円 586"/>
        <xdr:cNvSpPr/>
      </xdr:nvSpPr>
      <xdr:spPr>
        <a:xfrm>
          <a:off x="18735040" y="645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140208</xdr:rowOff>
    </xdr:to>
    <xdr:cxnSp macro="">
      <xdr:nvCxnSpPr>
        <xdr:cNvPr id="588" name="直線コネクタ 587"/>
        <xdr:cNvCxnSpPr/>
      </xdr:nvCxnSpPr>
      <xdr:spPr>
        <a:xfrm flipV="1">
          <a:off x="18778220" y="6469380"/>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589" name="楕円 588"/>
        <xdr:cNvSpPr/>
      </xdr:nvSpPr>
      <xdr:spPr>
        <a:xfrm>
          <a:off x="1793748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149352</xdr:rowOff>
    </xdr:to>
    <xdr:cxnSp macro="">
      <xdr:nvCxnSpPr>
        <xdr:cNvPr id="590" name="直線コネクタ 589"/>
        <xdr:cNvCxnSpPr/>
      </xdr:nvCxnSpPr>
      <xdr:spPr>
        <a:xfrm flipV="1">
          <a:off x="17988280" y="651052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591" name="楕円 590"/>
        <xdr:cNvSpPr/>
      </xdr:nvSpPr>
      <xdr:spPr>
        <a:xfrm>
          <a:off x="17162780" y="6482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163068</xdr:rowOff>
    </xdr:to>
    <xdr:cxnSp macro="">
      <xdr:nvCxnSpPr>
        <xdr:cNvPr id="592" name="直線コネクタ 591"/>
        <xdr:cNvCxnSpPr/>
      </xdr:nvCxnSpPr>
      <xdr:spPr>
        <a:xfrm flipV="1">
          <a:off x="17213580" y="651967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121412</xdr:rowOff>
    </xdr:from>
    <xdr:to>
      <xdr:col>98</xdr:col>
      <xdr:colOff>38100</xdr:colOff>
      <xdr:row>39</xdr:row>
      <xdr:rowOff>51562</xdr:rowOff>
    </xdr:to>
    <xdr:sp macro="" textlink="">
      <xdr:nvSpPr>
        <xdr:cNvPr id="593" name="楕円 592"/>
        <xdr:cNvSpPr/>
      </xdr:nvSpPr>
      <xdr:spPr>
        <a:xfrm>
          <a:off x="16388080" y="6491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39</xdr:row>
      <xdr:rowOff>762</xdr:rowOff>
    </xdr:to>
    <xdr:cxnSp macro="">
      <xdr:nvCxnSpPr>
        <xdr:cNvPr id="594" name="直線コネクタ 593"/>
        <xdr:cNvCxnSpPr/>
      </xdr:nvCxnSpPr>
      <xdr:spPr>
        <a:xfrm flipV="1">
          <a:off x="16431260" y="6533388"/>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595" name="n_1aveValue【認定こども園・幼稚園・保育所】&#10;一人当たり面積"/>
        <xdr:cNvSpPr txBox="1"/>
      </xdr:nvSpPr>
      <xdr:spPr>
        <a:xfrm>
          <a:off x="185611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596" name="n_2aveValue【認定こども園・幼稚園・保育所】&#10;一人当たり面積"/>
        <xdr:cNvSpPr txBox="1"/>
      </xdr:nvSpPr>
      <xdr:spPr>
        <a:xfrm>
          <a:off x="1777626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597" name="n_3aveValue【認定こども園・幼稚園・保育所】&#10;一人当たり面積"/>
        <xdr:cNvSpPr txBox="1"/>
      </xdr:nvSpPr>
      <xdr:spPr>
        <a:xfrm>
          <a:off x="1700156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98" name="n_4aveValue【認定こども園・幼稚園・保育所】&#10;一人当たり面積"/>
        <xdr:cNvSpPr txBox="1"/>
      </xdr:nvSpPr>
      <xdr:spPr>
        <a:xfrm>
          <a:off x="1622686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10685</xdr:rowOff>
    </xdr:from>
    <xdr:ext cx="469744" cy="259045"/>
    <xdr:sp macro="" textlink="">
      <xdr:nvSpPr>
        <xdr:cNvPr id="599" name="n_1mainValue【認定こども園・幼稚園・保育所】&#10;一人当たり面積"/>
        <xdr:cNvSpPr txBox="1"/>
      </xdr:nvSpPr>
      <xdr:spPr>
        <a:xfrm>
          <a:off x="185611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19829</xdr:rowOff>
    </xdr:from>
    <xdr:ext cx="469744" cy="259045"/>
    <xdr:sp macro="" textlink="">
      <xdr:nvSpPr>
        <xdr:cNvPr id="600" name="n_2mainValue【認定こども園・幼稚園・保育所】&#10;一人当たり面積"/>
        <xdr:cNvSpPr txBox="1"/>
      </xdr:nvSpPr>
      <xdr:spPr>
        <a:xfrm>
          <a:off x="17776267"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33545</xdr:rowOff>
    </xdr:from>
    <xdr:ext cx="469744" cy="259045"/>
    <xdr:sp macro="" textlink="">
      <xdr:nvSpPr>
        <xdr:cNvPr id="601" name="n_3mainValue【認定こども園・幼稚園・保育所】&#10;一人当たり面積"/>
        <xdr:cNvSpPr txBox="1"/>
      </xdr:nvSpPr>
      <xdr:spPr>
        <a:xfrm>
          <a:off x="1700156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42689</xdr:rowOff>
    </xdr:from>
    <xdr:ext cx="469744" cy="259045"/>
    <xdr:sp macro="" textlink="">
      <xdr:nvSpPr>
        <xdr:cNvPr id="602" name="n_4mainValue【認定こども園・幼稚園・保育所】&#10;一人当たり面積"/>
        <xdr:cNvSpPr txBox="1"/>
      </xdr:nvSpPr>
      <xdr:spPr>
        <a:xfrm>
          <a:off x="1622686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4375764" y="9446623"/>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4414500" y="108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4287500" y="1088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xdr:cNvSpPr txBox="1"/>
      </xdr:nvSpPr>
      <xdr:spPr>
        <a:xfrm>
          <a:off x="144145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123188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45" name="楕円 644"/>
        <xdr:cNvSpPr/>
      </xdr:nvSpPr>
      <xdr:spPr>
        <a:xfrm>
          <a:off x="14325600" y="100505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646" name="【学校施設】&#10;有形固定資産減価償却率該当値テキスト"/>
        <xdr:cNvSpPr txBox="1"/>
      </xdr:nvSpPr>
      <xdr:spPr>
        <a:xfrm>
          <a:off x="14414500"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647" name="楕円 646"/>
        <xdr:cNvSpPr/>
      </xdr:nvSpPr>
      <xdr:spPr>
        <a:xfrm>
          <a:off x="13578840" y="1005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42454</xdr:rowOff>
    </xdr:to>
    <xdr:cxnSp macro="">
      <xdr:nvCxnSpPr>
        <xdr:cNvPr id="648" name="直線コネクタ 647"/>
        <xdr:cNvCxnSpPr/>
      </xdr:nvCxnSpPr>
      <xdr:spPr>
        <a:xfrm flipV="1">
          <a:off x="13629640" y="10097588"/>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49" name="楕円 648"/>
        <xdr:cNvSpPr/>
      </xdr:nvSpPr>
      <xdr:spPr>
        <a:xfrm>
          <a:off x="128041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94706</xdr:rowOff>
    </xdr:to>
    <xdr:cxnSp macro="">
      <xdr:nvCxnSpPr>
        <xdr:cNvPr id="650" name="直線コネクタ 649"/>
        <xdr:cNvCxnSpPr/>
      </xdr:nvCxnSpPr>
      <xdr:spPr>
        <a:xfrm flipV="1">
          <a:off x="12854940" y="10100854"/>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1" name="楕円 650"/>
        <xdr:cNvSpPr/>
      </xdr:nvSpPr>
      <xdr:spPr>
        <a:xfrm>
          <a:off x="12029440" y="100631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94706</xdr:rowOff>
    </xdr:to>
    <xdr:cxnSp macro="">
      <xdr:nvCxnSpPr>
        <xdr:cNvPr id="652" name="直線コネクタ 651"/>
        <xdr:cNvCxnSpPr/>
      </xdr:nvCxnSpPr>
      <xdr:spPr>
        <a:xfrm>
          <a:off x="12072620" y="10113917"/>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53" name="楕円 652"/>
        <xdr:cNvSpPr/>
      </xdr:nvSpPr>
      <xdr:spPr>
        <a:xfrm>
          <a:off x="1123188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55517</xdr:rowOff>
    </xdr:to>
    <xdr:cxnSp macro="">
      <xdr:nvCxnSpPr>
        <xdr:cNvPr id="654" name="直線コネクタ 653"/>
        <xdr:cNvCxnSpPr/>
      </xdr:nvCxnSpPr>
      <xdr:spPr>
        <a:xfrm>
          <a:off x="11282680" y="10049147"/>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xdr:cNvSpPr txBox="1"/>
      </xdr:nvSpPr>
      <xdr:spPr>
        <a:xfrm>
          <a:off x="13437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xdr:cNvSpPr txBox="1"/>
      </xdr:nvSpPr>
      <xdr:spPr>
        <a:xfrm>
          <a:off x="119005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xdr:cNvSpPr txBox="1"/>
      </xdr:nvSpPr>
      <xdr:spPr>
        <a:xfrm>
          <a:off x="1110298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659" name="n_1mainValue【学校施設】&#10;有形固定資産減価償却率"/>
        <xdr:cNvSpPr txBox="1"/>
      </xdr:nvSpPr>
      <xdr:spPr>
        <a:xfrm>
          <a:off x="134372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660" name="n_2mainValue【学校施設】&#10;有形固定資産減価償却率"/>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1" name="n_3mainValue【学校施設】&#10;有形固定資産減価償却率"/>
        <xdr:cNvSpPr txBox="1"/>
      </xdr:nvSpPr>
      <xdr:spPr>
        <a:xfrm>
          <a:off x="119005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662" name="n_4mainValue【学校施設】&#10;有形固定資産減価償却率"/>
        <xdr:cNvSpPr txBox="1"/>
      </xdr:nvSpPr>
      <xdr:spPr>
        <a:xfrm>
          <a:off x="1110298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19509104" y="9242451"/>
          <a:ext cx="0" cy="148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19547840" y="107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19443700" y="10725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19547840" y="9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19443700" y="924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xdr:cNvSpPr txBox="1"/>
      </xdr:nvSpPr>
      <xdr:spPr>
        <a:xfrm>
          <a:off x="19547840" y="10609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19458940" y="10631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18735040" y="1063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17937480" y="106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7162780" y="10636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6388080" y="106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4369</xdr:rowOff>
    </xdr:from>
    <xdr:to>
      <xdr:col>116</xdr:col>
      <xdr:colOff>114300</xdr:colOff>
      <xdr:row>63</xdr:row>
      <xdr:rowOff>105969</xdr:rowOff>
    </xdr:to>
    <xdr:sp macro="" textlink="">
      <xdr:nvSpPr>
        <xdr:cNvPr id="702" name="楕円 701"/>
        <xdr:cNvSpPr/>
      </xdr:nvSpPr>
      <xdr:spPr>
        <a:xfrm>
          <a:off x="19458940" y="105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135196</xdr:rowOff>
    </xdr:from>
    <xdr:ext cx="469744" cy="259045"/>
    <xdr:sp macro="" textlink="">
      <xdr:nvSpPr>
        <xdr:cNvPr id="703" name="【学校施設】&#10;一人当たり面積該当値テキスト"/>
        <xdr:cNvSpPr txBox="1"/>
      </xdr:nvSpPr>
      <xdr:spPr>
        <a:xfrm>
          <a:off x="19547840" y="103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8941</xdr:rowOff>
    </xdr:from>
    <xdr:to>
      <xdr:col>112</xdr:col>
      <xdr:colOff>38100</xdr:colOff>
      <xdr:row>63</xdr:row>
      <xdr:rowOff>110541</xdr:rowOff>
    </xdr:to>
    <xdr:sp macro="" textlink="">
      <xdr:nvSpPr>
        <xdr:cNvPr id="704" name="楕円 703"/>
        <xdr:cNvSpPr/>
      </xdr:nvSpPr>
      <xdr:spPr>
        <a:xfrm>
          <a:off x="18735040" y="105702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55169</xdr:rowOff>
    </xdr:from>
    <xdr:to>
      <xdr:col>116</xdr:col>
      <xdr:colOff>63500</xdr:colOff>
      <xdr:row>63</xdr:row>
      <xdr:rowOff>59741</xdr:rowOff>
    </xdr:to>
    <xdr:cxnSp macro="">
      <xdr:nvCxnSpPr>
        <xdr:cNvPr id="705" name="直線コネクタ 704"/>
        <xdr:cNvCxnSpPr/>
      </xdr:nvCxnSpPr>
      <xdr:spPr>
        <a:xfrm flipV="1">
          <a:off x="18778220" y="10616489"/>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xdr:rowOff>
    </xdr:from>
    <xdr:to>
      <xdr:col>107</xdr:col>
      <xdr:colOff>101600</xdr:colOff>
      <xdr:row>63</xdr:row>
      <xdr:rowOff>109550</xdr:rowOff>
    </xdr:to>
    <xdr:sp macro="" textlink="">
      <xdr:nvSpPr>
        <xdr:cNvPr id="706" name="楕円 705"/>
        <xdr:cNvSpPr/>
      </xdr:nvSpPr>
      <xdr:spPr>
        <a:xfrm>
          <a:off x="17937480" y="105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58750</xdr:rowOff>
    </xdr:from>
    <xdr:to>
      <xdr:col>111</xdr:col>
      <xdr:colOff>177800</xdr:colOff>
      <xdr:row>63</xdr:row>
      <xdr:rowOff>59741</xdr:rowOff>
    </xdr:to>
    <xdr:cxnSp macro="">
      <xdr:nvCxnSpPr>
        <xdr:cNvPr id="707" name="直線コネクタ 706"/>
        <xdr:cNvCxnSpPr/>
      </xdr:nvCxnSpPr>
      <xdr:spPr>
        <a:xfrm>
          <a:off x="17988280" y="10620070"/>
          <a:ext cx="78994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11532</xdr:rowOff>
    </xdr:from>
    <xdr:to>
      <xdr:col>102</xdr:col>
      <xdr:colOff>165100</xdr:colOff>
      <xdr:row>63</xdr:row>
      <xdr:rowOff>113132</xdr:rowOff>
    </xdr:to>
    <xdr:sp macro="" textlink="">
      <xdr:nvSpPr>
        <xdr:cNvPr id="708" name="楕円 707"/>
        <xdr:cNvSpPr/>
      </xdr:nvSpPr>
      <xdr:spPr>
        <a:xfrm>
          <a:off x="17162780" y="105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58750</xdr:rowOff>
    </xdr:from>
    <xdr:to>
      <xdr:col>107</xdr:col>
      <xdr:colOff>50800</xdr:colOff>
      <xdr:row>63</xdr:row>
      <xdr:rowOff>62332</xdr:rowOff>
    </xdr:to>
    <xdr:cxnSp macro="">
      <xdr:nvCxnSpPr>
        <xdr:cNvPr id="709" name="直線コネクタ 708"/>
        <xdr:cNvCxnSpPr/>
      </xdr:nvCxnSpPr>
      <xdr:spPr>
        <a:xfrm flipV="1">
          <a:off x="17213580" y="10620070"/>
          <a:ext cx="7747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xdr:rowOff>
    </xdr:from>
    <xdr:to>
      <xdr:col>98</xdr:col>
      <xdr:colOff>38100</xdr:colOff>
      <xdr:row>63</xdr:row>
      <xdr:rowOff>117475</xdr:rowOff>
    </xdr:to>
    <xdr:sp macro="" textlink="">
      <xdr:nvSpPr>
        <xdr:cNvPr id="710" name="楕円 709"/>
        <xdr:cNvSpPr/>
      </xdr:nvSpPr>
      <xdr:spPr>
        <a:xfrm>
          <a:off x="16388080" y="10577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62332</xdr:rowOff>
    </xdr:from>
    <xdr:to>
      <xdr:col>102</xdr:col>
      <xdr:colOff>114300</xdr:colOff>
      <xdr:row>63</xdr:row>
      <xdr:rowOff>66675</xdr:rowOff>
    </xdr:to>
    <xdr:cxnSp macro="">
      <xdr:nvCxnSpPr>
        <xdr:cNvPr id="711" name="直線コネクタ 710"/>
        <xdr:cNvCxnSpPr/>
      </xdr:nvCxnSpPr>
      <xdr:spPr>
        <a:xfrm flipV="1">
          <a:off x="16431260" y="10623652"/>
          <a:ext cx="78232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712" name="n_1aveValue【学校施設】&#10;一人当たり面積"/>
        <xdr:cNvSpPr txBox="1"/>
      </xdr:nvSpPr>
      <xdr:spPr>
        <a:xfrm>
          <a:off x="18561127" y="1072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xdr:cNvSpPr txBox="1"/>
      </xdr:nvSpPr>
      <xdr:spPr>
        <a:xfrm>
          <a:off x="1777626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xdr:cNvSpPr txBox="1"/>
      </xdr:nvSpPr>
      <xdr:spPr>
        <a:xfrm>
          <a:off x="17001567" y="107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xdr:cNvSpPr txBox="1"/>
      </xdr:nvSpPr>
      <xdr:spPr>
        <a:xfrm>
          <a:off x="16226867" y="107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127068</xdr:rowOff>
    </xdr:from>
    <xdr:ext cx="469744" cy="259045"/>
    <xdr:sp macro="" textlink="">
      <xdr:nvSpPr>
        <xdr:cNvPr id="716" name="n_1mainValue【学校施設】&#10;一人当たり面積"/>
        <xdr:cNvSpPr txBox="1"/>
      </xdr:nvSpPr>
      <xdr:spPr>
        <a:xfrm>
          <a:off x="18561127" y="103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126077</xdr:rowOff>
    </xdr:from>
    <xdr:ext cx="469744" cy="259045"/>
    <xdr:sp macro="" textlink="">
      <xdr:nvSpPr>
        <xdr:cNvPr id="717" name="n_2mainValue【学校施設】&#10;一人当たり面積"/>
        <xdr:cNvSpPr txBox="1"/>
      </xdr:nvSpPr>
      <xdr:spPr>
        <a:xfrm>
          <a:off x="17776267" y="103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129659</xdr:rowOff>
    </xdr:from>
    <xdr:ext cx="469744" cy="259045"/>
    <xdr:sp macro="" textlink="">
      <xdr:nvSpPr>
        <xdr:cNvPr id="718" name="n_3mainValue【学校施設】&#10;一人当たり面積"/>
        <xdr:cNvSpPr txBox="1"/>
      </xdr:nvSpPr>
      <xdr:spPr>
        <a:xfrm>
          <a:off x="17001567" y="103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134002</xdr:rowOff>
    </xdr:from>
    <xdr:ext cx="469744" cy="259045"/>
    <xdr:sp macro="" textlink="">
      <xdr:nvSpPr>
        <xdr:cNvPr id="719" name="n_4mainValue【学校施設】&#10;一人当たり面積"/>
        <xdr:cNvSpPr txBox="1"/>
      </xdr:nvSpPr>
      <xdr:spPr>
        <a:xfrm>
          <a:off x="16226867" y="1036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4375764" y="131635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4414500" y="1294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4287500" y="1316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4414500" y="1369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4325600" y="138442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35788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28041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202944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123188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114936</xdr:rowOff>
    </xdr:from>
    <xdr:to>
      <xdr:col>85</xdr:col>
      <xdr:colOff>177800</xdr:colOff>
      <xdr:row>84</xdr:row>
      <xdr:rowOff>45086</xdr:rowOff>
    </xdr:to>
    <xdr:sp macro="" textlink="">
      <xdr:nvSpPr>
        <xdr:cNvPr id="760" name="楕円 759"/>
        <xdr:cNvSpPr/>
      </xdr:nvSpPr>
      <xdr:spPr>
        <a:xfrm>
          <a:off x="14325600" y="140290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93363</xdr:rowOff>
    </xdr:from>
    <xdr:ext cx="405111" cy="259045"/>
    <xdr:sp macro="" textlink="">
      <xdr:nvSpPr>
        <xdr:cNvPr id="761" name="【児童館】&#10;有形固定資産減価償却率該当値テキスト"/>
        <xdr:cNvSpPr txBox="1"/>
      </xdr:nvSpPr>
      <xdr:spPr>
        <a:xfrm>
          <a:off x="14414500"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762" name="楕円 761"/>
        <xdr:cNvSpPr/>
      </xdr:nvSpPr>
      <xdr:spPr>
        <a:xfrm>
          <a:off x="13578840" y="139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108586</xdr:rowOff>
    </xdr:from>
    <xdr:to>
      <xdr:col>85</xdr:col>
      <xdr:colOff>127000</xdr:colOff>
      <xdr:row>83</xdr:row>
      <xdr:rowOff>165736</xdr:rowOff>
    </xdr:to>
    <xdr:cxnSp macro="">
      <xdr:nvCxnSpPr>
        <xdr:cNvPr id="763" name="直線コネクタ 762"/>
        <xdr:cNvCxnSpPr/>
      </xdr:nvCxnSpPr>
      <xdr:spPr>
        <a:xfrm>
          <a:off x="13629640" y="14022706"/>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64" name="楕円 763"/>
        <xdr:cNvSpPr/>
      </xdr:nvSpPr>
      <xdr:spPr>
        <a:xfrm>
          <a:off x="128041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108586</xdr:rowOff>
    </xdr:to>
    <xdr:cxnSp macro="">
      <xdr:nvCxnSpPr>
        <xdr:cNvPr id="765" name="直線コネクタ 764"/>
        <xdr:cNvCxnSpPr/>
      </xdr:nvCxnSpPr>
      <xdr:spPr>
        <a:xfrm>
          <a:off x="12854940" y="13963650"/>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766" name="楕円 765"/>
        <xdr:cNvSpPr/>
      </xdr:nvSpPr>
      <xdr:spPr>
        <a:xfrm>
          <a:off x="120294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57150</xdr:rowOff>
    </xdr:to>
    <xdr:cxnSp macro="">
      <xdr:nvCxnSpPr>
        <xdr:cNvPr id="767" name="直線コネクタ 766"/>
        <xdr:cNvCxnSpPr/>
      </xdr:nvCxnSpPr>
      <xdr:spPr>
        <a:xfrm flipV="1">
          <a:off x="12072620" y="139636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137795</xdr:rowOff>
    </xdr:from>
    <xdr:to>
      <xdr:col>67</xdr:col>
      <xdr:colOff>101600</xdr:colOff>
      <xdr:row>83</xdr:row>
      <xdr:rowOff>67945</xdr:rowOff>
    </xdr:to>
    <xdr:sp macro="" textlink="">
      <xdr:nvSpPr>
        <xdr:cNvPr id="768" name="楕円 767"/>
        <xdr:cNvSpPr/>
      </xdr:nvSpPr>
      <xdr:spPr>
        <a:xfrm>
          <a:off x="11231880" y="138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83</xdr:row>
      <xdr:rowOff>57150</xdr:rowOff>
    </xdr:to>
    <xdr:cxnSp macro="">
      <xdr:nvCxnSpPr>
        <xdr:cNvPr id="769" name="直線コネクタ 768"/>
        <xdr:cNvCxnSpPr/>
      </xdr:nvCxnSpPr>
      <xdr:spPr>
        <a:xfrm>
          <a:off x="11282680" y="1393126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3437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26752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19005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110298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774" name="n_1mainValue【児童館】&#10;有形固定資産減価償却率"/>
        <xdr:cNvSpPr txBox="1"/>
      </xdr:nvSpPr>
      <xdr:spPr>
        <a:xfrm>
          <a:off x="13437244"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75" name="n_2mainValue【児童館】&#10;有形固定資産減価償却率"/>
        <xdr:cNvSpPr txBox="1"/>
      </xdr:nvSpPr>
      <xdr:spPr>
        <a:xfrm>
          <a:off x="12675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776" name="n_3mainValue【児童館】&#10;有形固定資産減価償却率"/>
        <xdr:cNvSpPr txBox="1"/>
      </xdr:nvSpPr>
      <xdr:spPr>
        <a:xfrm>
          <a:off x="119005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59072</xdr:rowOff>
    </xdr:from>
    <xdr:ext cx="405111" cy="259045"/>
    <xdr:sp macro="" textlink="">
      <xdr:nvSpPr>
        <xdr:cNvPr id="777" name="n_4mainValue【児童館】&#10;有形固定資産減価償却率"/>
        <xdr:cNvSpPr txBox="1"/>
      </xdr:nvSpPr>
      <xdr:spPr>
        <a:xfrm>
          <a:off x="1110298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19547840" y="1387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194589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71627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7" name="楕円 816"/>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8" name="【児童館】&#10;一人当たり面積該当値テキスト"/>
        <xdr:cNvSpPr txBox="1"/>
      </xdr:nvSpPr>
      <xdr:spPr>
        <a:xfrm>
          <a:off x="195478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9" name="楕円 818"/>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20" name="直線コネクタ 819"/>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21" name="楕円 820"/>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22" name="直線コネクタ 821"/>
        <xdr:cNvCxnSpPr/>
      </xdr:nvCxnSpPr>
      <xdr:spPr>
        <a:xfrm>
          <a:off x="1798828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3" name="楕円 822"/>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76200</xdr:rowOff>
    </xdr:to>
    <xdr:cxnSp macro="">
      <xdr:nvCxnSpPr>
        <xdr:cNvPr id="824" name="直線コネクタ 823"/>
        <xdr:cNvCxnSpPr/>
      </xdr:nvCxnSpPr>
      <xdr:spPr>
        <a:xfrm>
          <a:off x="17213580" y="141198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5" name="楕円 824"/>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6" name="直線コネクタ 825"/>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7"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8"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29" name="n_3aveValue【児童館】&#10;一人当たり面積"/>
        <xdr:cNvSpPr txBox="1"/>
      </xdr:nvSpPr>
      <xdr:spPr>
        <a:xfrm>
          <a:off x="170015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0" name="n_4aveValue【児童館】&#10;一人当たり面積"/>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1" name="n_1mainValue【児童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2" name="n_2mainValue【児童館】&#10;一人当たり面積"/>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3" name="n_3mainValue【児童館】&#10;一人当たり面積"/>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4"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4375764" y="16950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4414500"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428750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4414500" y="1673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42875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xdr:cNvSpPr txBox="1"/>
      </xdr:nvSpPr>
      <xdr:spPr>
        <a:xfrm>
          <a:off x="14414500" y="1732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2804140" y="1741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2029440" y="17402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12318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875" name="楕円 874"/>
        <xdr:cNvSpPr/>
      </xdr:nvSpPr>
      <xdr:spPr>
        <a:xfrm>
          <a:off x="14325600" y="177190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876" name="【公民館】&#10;有形固定資産減価償却率該当値テキスト"/>
        <xdr:cNvSpPr txBox="1"/>
      </xdr:nvSpPr>
      <xdr:spPr>
        <a:xfrm>
          <a:off x="14414500"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877" name="楕円 876"/>
        <xdr:cNvSpPr/>
      </xdr:nvSpPr>
      <xdr:spPr>
        <a:xfrm>
          <a:off x="1357884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105</xdr:row>
      <xdr:rowOff>167639</xdr:rowOff>
    </xdr:to>
    <xdr:cxnSp macro="">
      <xdr:nvCxnSpPr>
        <xdr:cNvPr id="878" name="直線コネクタ 877"/>
        <xdr:cNvCxnSpPr/>
      </xdr:nvCxnSpPr>
      <xdr:spPr>
        <a:xfrm>
          <a:off x="13629640" y="17764125"/>
          <a:ext cx="7467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879" name="楕円 878"/>
        <xdr:cNvSpPr/>
      </xdr:nvSpPr>
      <xdr:spPr>
        <a:xfrm>
          <a:off x="12804140" y="17682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105</xdr:row>
      <xdr:rowOff>161925</xdr:rowOff>
    </xdr:to>
    <xdr:cxnSp macro="">
      <xdr:nvCxnSpPr>
        <xdr:cNvPr id="880" name="直線コネクタ 879"/>
        <xdr:cNvCxnSpPr/>
      </xdr:nvCxnSpPr>
      <xdr:spPr>
        <a:xfrm>
          <a:off x="12854940" y="1773364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81" name="楕円 880"/>
        <xdr:cNvSpPr/>
      </xdr:nvSpPr>
      <xdr:spPr>
        <a:xfrm>
          <a:off x="1202944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105</xdr:row>
      <xdr:rowOff>131445</xdr:rowOff>
    </xdr:to>
    <xdr:cxnSp macro="">
      <xdr:nvCxnSpPr>
        <xdr:cNvPr id="882" name="直線コネクタ 881"/>
        <xdr:cNvCxnSpPr/>
      </xdr:nvCxnSpPr>
      <xdr:spPr>
        <a:xfrm>
          <a:off x="12072620" y="17556480"/>
          <a:ext cx="78232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33020</xdr:rowOff>
    </xdr:from>
    <xdr:to>
      <xdr:col>67</xdr:col>
      <xdr:colOff>101600</xdr:colOff>
      <xdr:row>104</xdr:row>
      <xdr:rowOff>134620</xdr:rowOff>
    </xdr:to>
    <xdr:sp macro="" textlink="">
      <xdr:nvSpPr>
        <xdr:cNvPr id="883" name="楕円 882"/>
        <xdr:cNvSpPr/>
      </xdr:nvSpPr>
      <xdr:spPr>
        <a:xfrm>
          <a:off x="1123188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104</xdr:row>
      <xdr:rowOff>121920</xdr:rowOff>
    </xdr:to>
    <xdr:cxnSp macro="">
      <xdr:nvCxnSpPr>
        <xdr:cNvPr id="884" name="直線コネクタ 883"/>
        <xdr:cNvCxnSpPr/>
      </xdr:nvCxnSpPr>
      <xdr:spPr>
        <a:xfrm>
          <a:off x="11282680" y="175183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267524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19005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110298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889" name="n_1mainValue【公民館】&#10;有形固定資産減価償却率"/>
        <xdr:cNvSpPr txBox="1"/>
      </xdr:nvSpPr>
      <xdr:spPr>
        <a:xfrm>
          <a:off x="13437244" y="178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1922</xdr:rowOff>
    </xdr:from>
    <xdr:ext cx="405111" cy="259045"/>
    <xdr:sp macro="" textlink="">
      <xdr:nvSpPr>
        <xdr:cNvPr id="890" name="n_2mainValue【公民館】&#10;有形固定資産減価償却率"/>
        <xdr:cNvSpPr txBox="1"/>
      </xdr:nvSpPr>
      <xdr:spPr>
        <a:xfrm>
          <a:off x="12675244" y="177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91" name="n_3mainValue【公民館】&#10;有形固定資産減価償却率"/>
        <xdr:cNvSpPr txBox="1"/>
      </xdr:nvSpPr>
      <xdr:spPr>
        <a:xfrm>
          <a:off x="11900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125747</xdr:rowOff>
    </xdr:from>
    <xdr:ext cx="405111" cy="259045"/>
    <xdr:sp macro="" textlink="">
      <xdr:nvSpPr>
        <xdr:cNvPr id="892" name="n_4mainValue【公民館】&#10;有形固定資産減価償却率"/>
        <xdr:cNvSpPr txBox="1"/>
      </xdr:nvSpPr>
      <xdr:spPr>
        <a:xfrm>
          <a:off x="1110298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19509104" y="16831056"/>
          <a:ext cx="0" cy="133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19547840" y="166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19443700" y="16831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19" name="【公民館】&#10;一人当たり面積平均値テキスト"/>
        <xdr:cNvSpPr txBox="1"/>
      </xdr:nvSpPr>
      <xdr:spPr>
        <a:xfrm>
          <a:off x="19547840" y="17791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1945894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18735040" y="1782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1793748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716278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6388080" y="17838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100837</xdr:rowOff>
    </xdr:from>
    <xdr:to>
      <xdr:col>116</xdr:col>
      <xdr:colOff>114300</xdr:colOff>
      <xdr:row>105</xdr:row>
      <xdr:rowOff>30987</xdr:rowOff>
    </xdr:to>
    <xdr:sp macro="" textlink="">
      <xdr:nvSpPr>
        <xdr:cNvPr id="930" name="楕円 929"/>
        <xdr:cNvSpPr/>
      </xdr:nvSpPr>
      <xdr:spPr>
        <a:xfrm>
          <a:off x="19458940" y="1753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123714</xdr:rowOff>
    </xdr:from>
    <xdr:ext cx="469744" cy="259045"/>
    <xdr:sp macro="" textlink="">
      <xdr:nvSpPr>
        <xdr:cNvPr id="931" name="【公民館】&#10;一人当たり面積該当値テキスト"/>
        <xdr:cNvSpPr txBox="1"/>
      </xdr:nvSpPr>
      <xdr:spPr>
        <a:xfrm>
          <a:off x="19547840" y="1739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96265</xdr:rowOff>
    </xdr:from>
    <xdr:to>
      <xdr:col>112</xdr:col>
      <xdr:colOff>38100</xdr:colOff>
      <xdr:row>105</xdr:row>
      <xdr:rowOff>26415</xdr:rowOff>
    </xdr:to>
    <xdr:sp macro="" textlink="">
      <xdr:nvSpPr>
        <xdr:cNvPr id="932" name="楕円 931"/>
        <xdr:cNvSpPr/>
      </xdr:nvSpPr>
      <xdr:spPr>
        <a:xfrm>
          <a:off x="18735040" y="17530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147065</xdr:rowOff>
    </xdr:from>
    <xdr:to>
      <xdr:col>116</xdr:col>
      <xdr:colOff>63500</xdr:colOff>
      <xdr:row>104</xdr:row>
      <xdr:rowOff>151637</xdr:rowOff>
    </xdr:to>
    <xdr:cxnSp macro="">
      <xdr:nvCxnSpPr>
        <xdr:cNvPr id="933" name="直線コネクタ 932"/>
        <xdr:cNvCxnSpPr/>
      </xdr:nvCxnSpPr>
      <xdr:spPr>
        <a:xfrm>
          <a:off x="18778220" y="1758162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934" name="楕円 933"/>
        <xdr:cNvSpPr/>
      </xdr:nvSpPr>
      <xdr:spPr>
        <a:xfrm>
          <a:off x="17937480" y="17546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147065</xdr:rowOff>
    </xdr:from>
    <xdr:to>
      <xdr:col>111</xdr:col>
      <xdr:colOff>177800</xdr:colOff>
      <xdr:row>104</xdr:row>
      <xdr:rowOff>163068</xdr:rowOff>
    </xdr:to>
    <xdr:cxnSp macro="">
      <xdr:nvCxnSpPr>
        <xdr:cNvPr id="935" name="直線コネクタ 934"/>
        <xdr:cNvCxnSpPr/>
      </xdr:nvCxnSpPr>
      <xdr:spPr>
        <a:xfrm flipV="1">
          <a:off x="17988280" y="17581625"/>
          <a:ext cx="78994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36" name="楕円 935"/>
        <xdr:cNvSpPr/>
      </xdr:nvSpPr>
      <xdr:spPr>
        <a:xfrm>
          <a:off x="1716278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30480</xdr:rowOff>
    </xdr:to>
    <xdr:cxnSp macro="">
      <xdr:nvCxnSpPr>
        <xdr:cNvPr id="937" name="直線コネクタ 936"/>
        <xdr:cNvCxnSpPr/>
      </xdr:nvCxnSpPr>
      <xdr:spPr>
        <a:xfrm flipV="1">
          <a:off x="17213580" y="17597628"/>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38" name="楕円 937"/>
        <xdr:cNvSpPr/>
      </xdr:nvSpPr>
      <xdr:spPr>
        <a:xfrm>
          <a:off x="16388080" y="1758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105</xdr:row>
      <xdr:rowOff>30480</xdr:rowOff>
    </xdr:to>
    <xdr:cxnSp macro="">
      <xdr:nvCxnSpPr>
        <xdr:cNvPr id="939" name="直線コネクタ 938"/>
        <xdr:cNvCxnSpPr/>
      </xdr:nvCxnSpPr>
      <xdr:spPr>
        <a:xfrm>
          <a:off x="16431260" y="1763039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18561127" y="179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1777626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700156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xdr:cNvSpPr txBox="1"/>
      </xdr:nvSpPr>
      <xdr:spPr>
        <a:xfrm>
          <a:off x="1622686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42942</xdr:rowOff>
    </xdr:from>
    <xdr:ext cx="469744" cy="259045"/>
    <xdr:sp macro="" textlink="">
      <xdr:nvSpPr>
        <xdr:cNvPr id="944" name="n_1mainValue【公民館】&#10;一人当たり面積"/>
        <xdr:cNvSpPr txBox="1"/>
      </xdr:nvSpPr>
      <xdr:spPr>
        <a:xfrm>
          <a:off x="18561127" y="173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945" name="n_2mainValue【公民館】&#10;一人当たり面積"/>
        <xdr:cNvSpPr txBox="1"/>
      </xdr:nvSpPr>
      <xdr:spPr>
        <a:xfrm>
          <a:off x="17776267" y="173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946" name="n_3mainValue【公民館】&#10;一人当たり面積"/>
        <xdr:cNvSpPr txBox="1"/>
      </xdr:nvSpPr>
      <xdr:spPr>
        <a:xfrm>
          <a:off x="1700156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47" name="n_4mainValue【公民館】&#10;一人当たり面積"/>
        <xdr:cNvSpPr txBox="1"/>
      </xdr:nvSpPr>
      <xdr:spPr>
        <a:xfrm>
          <a:off x="1622686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資産全体の比率に平行して、施設類型別にみても全体的に類似団体平均を上回っている状況である。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経年比較においても、</a:t>
          </a:r>
          <a:r>
            <a:rPr kumimoji="1" lang="ja-JP" altLang="en-US" sz="1100">
              <a:solidFill>
                <a:schemeClr val="dk1"/>
              </a:solidFill>
              <a:effectLst/>
              <a:latin typeface="+mn-lt"/>
              <a:ea typeface="+mn-ea"/>
              <a:cs typeface="+mn-cs"/>
            </a:rPr>
            <a:t>老朽化が進み、</a:t>
          </a:r>
          <a:r>
            <a:rPr kumimoji="1" lang="ja-JP" altLang="ja-JP" sz="1100">
              <a:solidFill>
                <a:schemeClr val="dk1"/>
              </a:solidFill>
              <a:effectLst/>
              <a:latin typeface="+mn-lt"/>
              <a:ea typeface="+mn-ea"/>
              <a:cs typeface="+mn-cs"/>
            </a:rPr>
            <a:t>児童館や公民館等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は年々</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している状況がある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２度の市町村合併により公共施設の数が類似団体より多いことが大きな要因となっていることから、今後は人口減少を踏まえた公共施設の統廃合や設備改修等について、公共施設等総合管理計画に基づいた計画的な実施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50,562
50,405
1,259.15
48,773,098
46,585,065
1,513,169
17,578,962
46,960,788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124960" y="608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03606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03606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xdr:cNvSpPr txBox="1"/>
      </xdr:nvSpPr>
      <xdr:spPr>
        <a:xfrm>
          <a:off x="412496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133169</xdr:rowOff>
    </xdr:from>
    <xdr:to>
      <xdr:col>20</xdr:col>
      <xdr:colOff>38100</xdr:colOff>
      <xdr:row>40</xdr:row>
      <xdr:rowOff>63319</xdr:rowOff>
    </xdr:to>
    <xdr:sp macro="" textlink="">
      <xdr:nvSpPr>
        <xdr:cNvPr id="76" name="楕円 75"/>
        <xdr:cNvSpPr/>
      </xdr:nvSpPr>
      <xdr:spPr>
        <a:xfrm>
          <a:off x="3312160" y="6671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12519</xdr:rowOff>
    </xdr:from>
    <xdr:to>
      <xdr:col>24</xdr:col>
      <xdr:colOff>63500</xdr:colOff>
      <xdr:row>40</xdr:row>
      <xdr:rowOff>43543</xdr:rowOff>
    </xdr:to>
    <xdr:cxnSp macro="">
      <xdr:nvCxnSpPr>
        <xdr:cNvPr id="77" name="直線コネクタ 76"/>
        <xdr:cNvCxnSpPr/>
      </xdr:nvCxnSpPr>
      <xdr:spPr>
        <a:xfrm>
          <a:off x="3355340" y="671811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111941</xdr:rowOff>
    </xdr:from>
    <xdr:to>
      <xdr:col>15</xdr:col>
      <xdr:colOff>101600</xdr:colOff>
      <xdr:row>40</xdr:row>
      <xdr:rowOff>42091</xdr:rowOff>
    </xdr:to>
    <xdr:sp macro="" textlink="">
      <xdr:nvSpPr>
        <xdr:cNvPr id="78" name="楕円 77"/>
        <xdr:cNvSpPr/>
      </xdr:nvSpPr>
      <xdr:spPr>
        <a:xfrm>
          <a:off x="2514600" y="6649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162741</xdr:rowOff>
    </xdr:from>
    <xdr:to>
      <xdr:col>19</xdr:col>
      <xdr:colOff>177800</xdr:colOff>
      <xdr:row>40</xdr:row>
      <xdr:rowOff>12519</xdr:rowOff>
    </xdr:to>
    <xdr:cxnSp macro="">
      <xdr:nvCxnSpPr>
        <xdr:cNvPr id="79" name="直線コネクタ 78"/>
        <xdr:cNvCxnSpPr/>
      </xdr:nvCxnSpPr>
      <xdr:spPr>
        <a:xfrm>
          <a:off x="2565400" y="6700701"/>
          <a:ext cx="78994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107043</xdr:rowOff>
    </xdr:from>
    <xdr:to>
      <xdr:col>10</xdr:col>
      <xdr:colOff>165100</xdr:colOff>
      <xdr:row>42</xdr:row>
      <xdr:rowOff>37193</xdr:rowOff>
    </xdr:to>
    <xdr:sp macro="" textlink="">
      <xdr:nvSpPr>
        <xdr:cNvPr id="80" name="楕円 79"/>
        <xdr:cNvSpPr/>
      </xdr:nvSpPr>
      <xdr:spPr>
        <a:xfrm>
          <a:off x="1739900" y="6980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41</xdr:row>
      <xdr:rowOff>157843</xdr:rowOff>
    </xdr:to>
    <xdr:cxnSp macro="">
      <xdr:nvCxnSpPr>
        <xdr:cNvPr id="81" name="直線コネクタ 80"/>
        <xdr:cNvCxnSpPr/>
      </xdr:nvCxnSpPr>
      <xdr:spPr>
        <a:xfrm flipV="1">
          <a:off x="1790700" y="6700701"/>
          <a:ext cx="774700" cy="3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59690</xdr:rowOff>
    </xdr:from>
    <xdr:to>
      <xdr:col>6</xdr:col>
      <xdr:colOff>38100</xdr:colOff>
      <xdr:row>41</xdr:row>
      <xdr:rowOff>161290</xdr:rowOff>
    </xdr:to>
    <xdr:sp macro="" textlink="">
      <xdr:nvSpPr>
        <xdr:cNvPr id="82" name="楕円 81"/>
        <xdr:cNvSpPr/>
      </xdr:nvSpPr>
      <xdr:spPr>
        <a:xfrm>
          <a:off x="96520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110490</xdr:rowOff>
    </xdr:from>
    <xdr:to>
      <xdr:col>10</xdr:col>
      <xdr:colOff>114300</xdr:colOff>
      <xdr:row>41</xdr:row>
      <xdr:rowOff>157843</xdr:rowOff>
    </xdr:to>
    <xdr:cxnSp macro="">
      <xdr:nvCxnSpPr>
        <xdr:cNvPr id="83" name="直線コネクタ 82"/>
        <xdr:cNvCxnSpPr/>
      </xdr:nvCxnSpPr>
      <xdr:spPr>
        <a:xfrm>
          <a:off x="1008380" y="6983730"/>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54446</xdr:rowOff>
    </xdr:from>
    <xdr:ext cx="405111" cy="259045"/>
    <xdr:sp macro="" textlink="">
      <xdr:nvSpPr>
        <xdr:cNvPr id="88" name="n_1mainValue【図書館】&#10;有形固定資産減価償却率"/>
        <xdr:cNvSpPr txBox="1"/>
      </xdr:nvSpPr>
      <xdr:spPr>
        <a:xfrm>
          <a:off x="3170564" y="676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33218</xdr:rowOff>
    </xdr:from>
    <xdr:ext cx="405111" cy="259045"/>
    <xdr:sp macro="" textlink="">
      <xdr:nvSpPr>
        <xdr:cNvPr id="89" name="n_2mainValue【図書館】&#10;有形固定資産減価償却率"/>
        <xdr:cNvSpPr txBox="1"/>
      </xdr:nvSpPr>
      <xdr:spPr>
        <a:xfrm>
          <a:off x="238570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28320</xdr:rowOff>
    </xdr:from>
    <xdr:ext cx="405111" cy="259045"/>
    <xdr:sp macro="" textlink="">
      <xdr:nvSpPr>
        <xdr:cNvPr id="90" name="n_3mainValue【図書館】&#10;有形固定資産減価償却率"/>
        <xdr:cNvSpPr txBox="1"/>
      </xdr:nvSpPr>
      <xdr:spPr>
        <a:xfrm>
          <a:off x="161100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152417</xdr:rowOff>
    </xdr:from>
    <xdr:ext cx="405111" cy="259045"/>
    <xdr:sp macro="" textlink="">
      <xdr:nvSpPr>
        <xdr:cNvPr id="91" name="n_4mainValue【図書館】&#10;有形固定資産減価償却率"/>
        <xdr:cNvSpPr txBox="1"/>
      </xdr:nvSpPr>
      <xdr:spPr>
        <a:xfrm>
          <a:off x="83630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9219565" y="571246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9258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9154160" y="5712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32" name="【図書館】&#10;一人当たり面積該当値テキスト"/>
        <xdr:cNvSpPr txBox="1"/>
      </xdr:nvSpPr>
      <xdr:spPr>
        <a:xfrm>
          <a:off x="92583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8445500" y="6446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34" name="直線コネクタ 133"/>
        <xdr:cNvCxnSpPr/>
      </xdr:nvCxnSpPr>
      <xdr:spPr>
        <a:xfrm flipV="1">
          <a:off x="8496300" y="648462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xdr:cNvSpPr/>
      </xdr:nvSpPr>
      <xdr:spPr>
        <a:xfrm>
          <a:off x="76708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139700</xdr:rowOff>
    </xdr:to>
    <xdr:cxnSp macro="">
      <xdr:nvCxnSpPr>
        <xdr:cNvPr id="136" name="直線コネクタ 135"/>
        <xdr:cNvCxnSpPr/>
      </xdr:nvCxnSpPr>
      <xdr:spPr>
        <a:xfrm flipV="1">
          <a:off x="7713980" y="649732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xdr:cNvSpPr/>
      </xdr:nvSpPr>
      <xdr:spPr>
        <a:xfrm>
          <a:off x="68732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152400</xdr:rowOff>
    </xdr:to>
    <xdr:cxnSp macro="">
      <xdr:nvCxnSpPr>
        <xdr:cNvPr id="138" name="直線コネクタ 137"/>
        <xdr:cNvCxnSpPr/>
      </xdr:nvCxnSpPr>
      <xdr:spPr>
        <a:xfrm flipV="1">
          <a:off x="6924040" y="651002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9" name="楕円 138"/>
        <xdr:cNvSpPr/>
      </xdr:nvSpPr>
      <xdr:spPr>
        <a:xfrm>
          <a:off x="609854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165100</xdr:rowOff>
    </xdr:to>
    <xdr:cxnSp macro="">
      <xdr:nvCxnSpPr>
        <xdr:cNvPr id="140" name="直線コネクタ 139"/>
        <xdr:cNvCxnSpPr/>
      </xdr:nvCxnSpPr>
      <xdr:spPr>
        <a:xfrm flipV="1">
          <a:off x="6149340" y="652272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45" name="n_1mainValue【図書館】&#10;一人当たり面積"/>
        <xdr:cNvSpPr txBox="1"/>
      </xdr:nvSpPr>
      <xdr:spPr>
        <a:xfrm>
          <a:off x="827158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xdr:cNvSpPr txBox="1"/>
      </xdr:nvSpPr>
      <xdr:spPr>
        <a:xfrm>
          <a:off x="750958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7" name="n_3mainValue【図書館】&#10;一人当たり面積"/>
        <xdr:cNvSpPr txBox="1"/>
      </xdr:nvSpPr>
      <xdr:spPr>
        <a:xfrm>
          <a:off x="67120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35577</xdr:rowOff>
    </xdr:from>
    <xdr:ext cx="469744" cy="259045"/>
    <xdr:sp macro="" textlink="">
      <xdr:nvSpPr>
        <xdr:cNvPr id="148" name="n_4mainValue【図書館】&#10;一人当たり面積"/>
        <xdr:cNvSpPr txBox="1"/>
      </xdr:nvSpPr>
      <xdr:spPr>
        <a:xfrm>
          <a:off x="59373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312160" y="10200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51460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90" name="楕円 189"/>
        <xdr:cNvSpPr/>
      </xdr:nvSpPr>
      <xdr:spPr>
        <a:xfrm>
          <a:off x="403606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1" name="【体育館・プール】&#10;有形固定資産減価償却率該当値テキスト"/>
        <xdr:cNvSpPr txBox="1"/>
      </xdr:nvSpPr>
      <xdr:spPr>
        <a:xfrm>
          <a:off x="4124960"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55517</xdr:rowOff>
    </xdr:to>
    <xdr:cxnSp macro="">
      <xdr:nvCxnSpPr>
        <xdr:cNvPr id="193" name="直線コネクタ 192"/>
        <xdr:cNvCxnSpPr/>
      </xdr:nvCxnSpPr>
      <xdr:spPr>
        <a:xfrm>
          <a:off x="3355340" y="1026196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xdr:cNvSpPr/>
      </xdr:nvSpPr>
      <xdr:spPr>
        <a:xfrm>
          <a:off x="25146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35923</xdr:rowOff>
    </xdr:to>
    <xdr:cxnSp macro="">
      <xdr:nvCxnSpPr>
        <xdr:cNvPr id="195" name="直線コネクタ 194"/>
        <xdr:cNvCxnSpPr/>
      </xdr:nvCxnSpPr>
      <xdr:spPr>
        <a:xfrm>
          <a:off x="2565400" y="10224951"/>
          <a:ext cx="78994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6" name="楕円 195"/>
        <xdr:cNvSpPr/>
      </xdr:nvSpPr>
      <xdr:spPr>
        <a:xfrm>
          <a:off x="17399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166551</xdr:rowOff>
    </xdr:to>
    <xdr:cxnSp macro="">
      <xdr:nvCxnSpPr>
        <xdr:cNvPr id="197" name="直線コネクタ 196"/>
        <xdr:cNvCxnSpPr/>
      </xdr:nvCxnSpPr>
      <xdr:spPr>
        <a:xfrm>
          <a:off x="1790700" y="10184130"/>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xdr:cNvSpPr/>
      </xdr:nvSpPr>
      <xdr:spPr>
        <a:xfrm>
          <a:off x="96520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125730</xdr:rowOff>
    </xdr:to>
    <xdr:cxnSp macro="">
      <xdr:nvCxnSpPr>
        <xdr:cNvPr id="199" name="直線コネクタ 198"/>
        <xdr:cNvCxnSpPr/>
      </xdr:nvCxnSpPr>
      <xdr:spPr>
        <a:xfrm>
          <a:off x="1008380" y="1015637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17056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3857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8363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体育館・プール】&#10;有形固定資産減価償却率"/>
        <xdr:cNvSpPr txBox="1"/>
      </xdr:nvSpPr>
      <xdr:spPr>
        <a:xfrm>
          <a:off x="317056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205" name="n_2mainValue【体育館・プール】&#10;有形固定資産減価償却率"/>
        <xdr:cNvSpPr txBox="1"/>
      </xdr:nvSpPr>
      <xdr:spPr>
        <a:xfrm>
          <a:off x="23857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6" name="n_3mainValue【体育館・プール】&#10;有形固定資産減価償却率"/>
        <xdr:cNvSpPr txBox="1"/>
      </xdr:nvSpPr>
      <xdr:spPr>
        <a:xfrm>
          <a:off x="161100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7" name="n_4mainValue【体育館・プール】&#10;有形固定資産減価償却率"/>
        <xdr:cNvSpPr txBox="1"/>
      </xdr:nvSpPr>
      <xdr:spPr>
        <a:xfrm>
          <a:off x="836304" y="988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9219565" y="9563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92583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9154160" y="956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92583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919226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8445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767080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68732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0985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xdr:rowOff>
    </xdr:from>
    <xdr:to>
      <xdr:col>55</xdr:col>
      <xdr:colOff>50800</xdr:colOff>
      <xdr:row>61</xdr:row>
      <xdr:rowOff>102235</xdr:rowOff>
    </xdr:to>
    <xdr:sp macro="" textlink="">
      <xdr:nvSpPr>
        <xdr:cNvPr id="247" name="楕円 246"/>
        <xdr:cNvSpPr/>
      </xdr:nvSpPr>
      <xdr:spPr>
        <a:xfrm>
          <a:off x="9192260" y="1022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23512</xdr:rowOff>
    </xdr:from>
    <xdr:ext cx="469744" cy="259045"/>
    <xdr:sp macro="" textlink="">
      <xdr:nvSpPr>
        <xdr:cNvPr id="248" name="【体育館・プール】&#10;一人当たり面積該当値テキスト"/>
        <xdr:cNvSpPr txBox="1"/>
      </xdr:nvSpPr>
      <xdr:spPr>
        <a:xfrm>
          <a:off x="9258300"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49" name="楕円 248"/>
        <xdr:cNvSpPr/>
      </xdr:nvSpPr>
      <xdr:spPr>
        <a:xfrm>
          <a:off x="8445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51435</xdr:rowOff>
    </xdr:from>
    <xdr:to>
      <xdr:col>55</xdr:col>
      <xdr:colOff>0</xdr:colOff>
      <xdr:row>61</xdr:row>
      <xdr:rowOff>62865</xdr:rowOff>
    </xdr:to>
    <xdr:cxnSp macro="">
      <xdr:nvCxnSpPr>
        <xdr:cNvPr id="250" name="直線コネクタ 249"/>
        <xdr:cNvCxnSpPr/>
      </xdr:nvCxnSpPr>
      <xdr:spPr>
        <a:xfrm flipV="1">
          <a:off x="8496300" y="10277475"/>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25400</xdr:rowOff>
    </xdr:from>
    <xdr:to>
      <xdr:col>46</xdr:col>
      <xdr:colOff>38100</xdr:colOff>
      <xdr:row>61</xdr:row>
      <xdr:rowOff>127000</xdr:rowOff>
    </xdr:to>
    <xdr:sp macro="" textlink="">
      <xdr:nvSpPr>
        <xdr:cNvPr id="251" name="楕円 250"/>
        <xdr:cNvSpPr/>
      </xdr:nvSpPr>
      <xdr:spPr>
        <a:xfrm>
          <a:off x="7670800" y="1025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62865</xdr:rowOff>
    </xdr:from>
    <xdr:to>
      <xdr:col>50</xdr:col>
      <xdr:colOff>114300</xdr:colOff>
      <xdr:row>61</xdr:row>
      <xdr:rowOff>76200</xdr:rowOff>
    </xdr:to>
    <xdr:cxnSp macro="">
      <xdr:nvCxnSpPr>
        <xdr:cNvPr id="252" name="直線コネクタ 251"/>
        <xdr:cNvCxnSpPr/>
      </xdr:nvCxnSpPr>
      <xdr:spPr>
        <a:xfrm flipV="1">
          <a:off x="7713980" y="1028890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53" name="楕円 252"/>
        <xdr:cNvSpPr/>
      </xdr:nvSpPr>
      <xdr:spPr>
        <a:xfrm>
          <a:off x="687324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76200</xdr:rowOff>
    </xdr:from>
    <xdr:to>
      <xdr:col>45</xdr:col>
      <xdr:colOff>177800</xdr:colOff>
      <xdr:row>61</xdr:row>
      <xdr:rowOff>85725</xdr:rowOff>
    </xdr:to>
    <xdr:cxnSp macro="">
      <xdr:nvCxnSpPr>
        <xdr:cNvPr id="254" name="直線コネクタ 253"/>
        <xdr:cNvCxnSpPr/>
      </xdr:nvCxnSpPr>
      <xdr:spPr>
        <a:xfrm flipV="1">
          <a:off x="6924040" y="103022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29210</xdr:rowOff>
    </xdr:from>
    <xdr:to>
      <xdr:col>36</xdr:col>
      <xdr:colOff>165100</xdr:colOff>
      <xdr:row>61</xdr:row>
      <xdr:rowOff>130810</xdr:rowOff>
    </xdr:to>
    <xdr:sp macro="" textlink="">
      <xdr:nvSpPr>
        <xdr:cNvPr id="255" name="楕円 254"/>
        <xdr:cNvSpPr/>
      </xdr:nvSpPr>
      <xdr:spPr>
        <a:xfrm>
          <a:off x="60985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80010</xdr:rowOff>
    </xdr:from>
    <xdr:to>
      <xdr:col>41</xdr:col>
      <xdr:colOff>50800</xdr:colOff>
      <xdr:row>61</xdr:row>
      <xdr:rowOff>85725</xdr:rowOff>
    </xdr:to>
    <xdr:cxnSp macro="">
      <xdr:nvCxnSpPr>
        <xdr:cNvPr id="256" name="直線コネクタ 255"/>
        <xdr:cNvCxnSpPr/>
      </xdr:nvCxnSpPr>
      <xdr:spPr>
        <a:xfrm>
          <a:off x="6149340" y="1030605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827158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750958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xdr:cNvSpPr txBox="1"/>
      </xdr:nvSpPr>
      <xdr:spPr>
        <a:xfrm>
          <a:off x="6712027" y="104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59373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130192</xdr:rowOff>
    </xdr:from>
    <xdr:ext cx="469744" cy="259045"/>
    <xdr:sp macro="" textlink="">
      <xdr:nvSpPr>
        <xdr:cNvPr id="261" name="n_1mainValue【体育館・プール】&#10;一人当たり面積"/>
        <xdr:cNvSpPr txBox="1"/>
      </xdr:nvSpPr>
      <xdr:spPr>
        <a:xfrm>
          <a:off x="827158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143527</xdr:rowOff>
    </xdr:from>
    <xdr:ext cx="469744" cy="259045"/>
    <xdr:sp macro="" textlink="">
      <xdr:nvSpPr>
        <xdr:cNvPr id="262" name="n_2mainValue【体育館・プール】&#10;一人当たり面積"/>
        <xdr:cNvSpPr txBox="1"/>
      </xdr:nvSpPr>
      <xdr:spPr>
        <a:xfrm>
          <a:off x="750958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63" name="n_3mainValue【体育館・プール】&#10;一人当たり面積"/>
        <xdr:cNvSpPr txBox="1"/>
      </xdr:nvSpPr>
      <xdr:spPr>
        <a:xfrm>
          <a:off x="671202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147337</xdr:rowOff>
    </xdr:from>
    <xdr:ext cx="469744" cy="259045"/>
    <xdr:sp macro="" textlink="">
      <xdr:nvSpPr>
        <xdr:cNvPr id="264" name="n_4mainValue【体育館・プール】&#10;一人当たり面積"/>
        <xdr:cNvSpPr txBox="1"/>
      </xdr:nvSpPr>
      <xdr:spPr>
        <a:xfrm>
          <a:off x="59373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086225" y="1320355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124960" y="1298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020820" y="13203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124960" y="1373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03606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312160" y="13701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51460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7399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96520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5" name="楕円 304"/>
        <xdr:cNvSpPr/>
      </xdr:nvSpPr>
      <xdr:spPr>
        <a:xfrm>
          <a:off x="403606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6" name="【福祉施設】&#10;有形固定資産減価償却率該当値テキスト"/>
        <xdr:cNvSpPr txBox="1"/>
      </xdr:nvSpPr>
      <xdr:spPr>
        <a:xfrm>
          <a:off x="412496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7" name="楕円 306"/>
        <xdr:cNvSpPr/>
      </xdr:nvSpPr>
      <xdr:spPr>
        <a:xfrm>
          <a:off x="3312160" y="13640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154305</xdr:rowOff>
    </xdr:to>
    <xdr:cxnSp macro="">
      <xdr:nvCxnSpPr>
        <xdr:cNvPr id="308" name="直線コネクタ 307"/>
        <xdr:cNvCxnSpPr/>
      </xdr:nvCxnSpPr>
      <xdr:spPr>
        <a:xfrm>
          <a:off x="3355340" y="1369123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9" name="楕円 308"/>
        <xdr:cNvSpPr/>
      </xdr:nvSpPr>
      <xdr:spPr>
        <a:xfrm>
          <a:off x="2514600" y="13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112395</xdr:rowOff>
    </xdr:to>
    <xdr:cxnSp macro="">
      <xdr:nvCxnSpPr>
        <xdr:cNvPr id="310" name="直線コネクタ 309"/>
        <xdr:cNvCxnSpPr/>
      </xdr:nvCxnSpPr>
      <xdr:spPr>
        <a:xfrm>
          <a:off x="2565400" y="13649326"/>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11" name="楕円 310"/>
        <xdr:cNvSpPr/>
      </xdr:nvSpPr>
      <xdr:spPr>
        <a:xfrm>
          <a:off x="1739900" y="13566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70486</xdr:rowOff>
    </xdr:to>
    <xdr:cxnSp macro="">
      <xdr:nvCxnSpPr>
        <xdr:cNvPr id="312" name="直線コネクタ 311"/>
        <xdr:cNvCxnSpPr/>
      </xdr:nvCxnSpPr>
      <xdr:spPr>
        <a:xfrm>
          <a:off x="1790700" y="13613129"/>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313" name="楕円 312"/>
        <xdr:cNvSpPr/>
      </xdr:nvSpPr>
      <xdr:spPr>
        <a:xfrm>
          <a:off x="965200" y="13529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169545</xdr:rowOff>
    </xdr:from>
    <xdr:to>
      <xdr:col>10</xdr:col>
      <xdr:colOff>114300</xdr:colOff>
      <xdr:row>81</xdr:row>
      <xdr:rowOff>34289</xdr:rowOff>
    </xdr:to>
    <xdr:cxnSp macro="">
      <xdr:nvCxnSpPr>
        <xdr:cNvPr id="314" name="直線コネクタ 313"/>
        <xdr:cNvCxnSpPr/>
      </xdr:nvCxnSpPr>
      <xdr:spPr>
        <a:xfrm>
          <a:off x="1008380" y="13580745"/>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17056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38570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6110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83630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19" name="n_1mainValue【福祉施設】&#10;有形固定資産減価償却率"/>
        <xdr:cNvSpPr txBox="1"/>
      </xdr:nvSpPr>
      <xdr:spPr>
        <a:xfrm>
          <a:off x="317056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20" name="n_2mainValue【福祉施設】&#10;有形固定資産減価償却率"/>
        <xdr:cNvSpPr txBox="1"/>
      </xdr:nvSpPr>
      <xdr:spPr>
        <a:xfrm>
          <a:off x="23857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321" name="n_3mainValue【福祉施設】&#10;有形固定資産減価償却率"/>
        <xdr:cNvSpPr txBox="1"/>
      </xdr:nvSpPr>
      <xdr:spPr>
        <a:xfrm>
          <a:off x="161100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322" name="n_4mainValue【福祉施設】&#10;有形固定資産減価償却率"/>
        <xdr:cNvSpPr txBox="1"/>
      </xdr:nvSpPr>
      <xdr:spPr>
        <a:xfrm>
          <a:off x="83630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9219565" y="12980669"/>
          <a:ext cx="0" cy="146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925830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915416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9258300" y="1403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9192260" y="1405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844550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68732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0985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62737</xdr:rowOff>
    </xdr:from>
    <xdr:to>
      <xdr:col>55</xdr:col>
      <xdr:colOff>50800</xdr:colOff>
      <xdr:row>81</xdr:row>
      <xdr:rowOff>164337</xdr:rowOff>
    </xdr:to>
    <xdr:sp macro="" textlink="">
      <xdr:nvSpPr>
        <xdr:cNvPr id="360" name="楕円 359"/>
        <xdr:cNvSpPr/>
      </xdr:nvSpPr>
      <xdr:spPr>
        <a:xfrm>
          <a:off x="9192260" y="13641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85614</xdr:rowOff>
    </xdr:from>
    <xdr:ext cx="469744" cy="259045"/>
    <xdr:sp macro="" textlink="">
      <xdr:nvSpPr>
        <xdr:cNvPr id="361" name="【福祉施設】&#10;一人当たり面積該当値テキスト"/>
        <xdr:cNvSpPr txBox="1"/>
      </xdr:nvSpPr>
      <xdr:spPr>
        <a:xfrm>
          <a:off x="9258300"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81026</xdr:rowOff>
    </xdr:from>
    <xdr:to>
      <xdr:col>50</xdr:col>
      <xdr:colOff>165100</xdr:colOff>
      <xdr:row>82</xdr:row>
      <xdr:rowOff>11176</xdr:rowOff>
    </xdr:to>
    <xdr:sp macro="" textlink="">
      <xdr:nvSpPr>
        <xdr:cNvPr id="362" name="楕円 361"/>
        <xdr:cNvSpPr/>
      </xdr:nvSpPr>
      <xdr:spPr>
        <a:xfrm>
          <a:off x="8445500" y="13659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113537</xdr:rowOff>
    </xdr:from>
    <xdr:to>
      <xdr:col>55</xdr:col>
      <xdr:colOff>0</xdr:colOff>
      <xdr:row>81</xdr:row>
      <xdr:rowOff>131826</xdr:rowOff>
    </xdr:to>
    <xdr:cxnSp macro="">
      <xdr:nvCxnSpPr>
        <xdr:cNvPr id="363" name="直線コネクタ 362"/>
        <xdr:cNvCxnSpPr/>
      </xdr:nvCxnSpPr>
      <xdr:spPr>
        <a:xfrm flipV="1">
          <a:off x="8496300" y="13692377"/>
          <a:ext cx="7239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94742</xdr:rowOff>
    </xdr:from>
    <xdr:to>
      <xdr:col>46</xdr:col>
      <xdr:colOff>38100</xdr:colOff>
      <xdr:row>82</xdr:row>
      <xdr:rowOff>24892</xdr:rowOff>
    </xdr:to>
    <xdr:sp macro="" textlink="">
      <xdr:nvSpPr>
        <xdr:cNvPr id="364" name="楕円 363"/>
        <xdr:cNvSpPr/>
      </xdr:nvSpPr>
      <xdr:spPr>
        <a:xfrm>
          <a:off x="7670800" y="13673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131826</xdr:rowOff>
    </xdr:from>
    <xdr:to>
      <xdr:col>50</xdr:col>
      <xdr:colOff>114300</xdr:colOff>
      <xdr:row>81</xdr:row>
      <xdr:rowOff>145542</xdr:rowOff>
    </xdr:to>
    <xdr:cxnSp macro="">
      <xdr:nvCxnSpPr>
        <xdr:cNvPr id="365" name="直線コネクタ 364"/>
        <xdr:cNvCxnSpPr/>
      </xdr:nvCxnSpPr>
      <xdr:spPr>
        <a:xfrm flipV="1">
          <a:off x="7713980" y="1371066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113030</xdr:rowOff>
    </xdr:from>
    <xdr:to>
      <xdr:col>41</xdr:col>
      <xdr:colOff>101600</xdr:colOff>
      <xdr:row>82</xdr:row>
      <xdr:rowOff>43180</xdr:rowOff>
    </xdr:to>
    <xdr:sp macro="" textlink="">
      <xdr:nvSpPr>
        <xdr:cNvPr id="366" name="楕円 365"/>
        <xdr:cNvSpPr/>
      </xdr:nvSpPr>
      <xdr:spPr>
        <a:xfrm>
          <a:off x="687324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145542</xdr:rowOff>
    </xdr:from>
    <xdr:to>
      <xdr:col>45</xdr:col>
      <xdr:colOff>177800</xdr:colOff>
      <xdr:row>81</xdr:row>
      <xdr:rowOff>163830</xdr:rowOff>
    </xdr:to>
    <xdr:cxnSp macro="">
      <xdr:nvCxnSpPr>
        <xdr:cNvPr id="367" name="直線コネクタ 366"/>
        <xdr:cNvCxnSpPr/>
      </xdr:nvCxnSpPr>
      <xdr:spPr>
        <a:xfrm flipV="1">
          <a:off x="6924040" y="1372438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126746</xdr:rowOff>
    </xdr:from>
    <xdr:to>
      <xdr:col>36</xdr:col>
      <xdr:colOff>165100</xdr:colOff>
      <xdr:row>82</xdr:row>
      <xdr:rowOff>56896</xdr:rowOff>
    </xdr:to>
    <xdr:sp macro="" textlink="">
      <xdr:nvSpPr>
        <xdr:cNvPr id="368" name="楕円 367"/>
        <xdr:cNvSpPr/>
      </xdr:nvSpPr>
      <xdr:spPr>
        <a:xfrm>
          <a:off x="6098540" y="13705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163830</xdr:rowOff>
    </xdr:from>
    <xdr:to>
      <xdr:col>41</xdr:col>
      <xdr:colOff>50800</xdr:colOff>
      <xdr:row>82</xdr:row>
      <xdr:rowOff>6096</xdr:rowOff>
    </xdr:to>
    <xdr:cxnSp macro="">
      <xdr:nvCxnSpPr>
        <xdr:cNvPr id="369" name="直線コネクタ 368"/>
        <xdr:cNvCxnSpPr/>
      </xdr:nvCxnSpPr>
      <xdr:spPr>
        <a:xfrm flipV="1">
          <a:off x="6149340" y="13742670"/>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8271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67120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593732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27703</xdr:rowOff>
    </xdr:from>
    <xdr:ext cx="469744" cy="259045"/>
    <xdr:sp macro="" textlink="">
      <xdr:nvSpPr>
        <xdr:cNvPr id="374" name="n_1mainValue【福祉施設】&#10;一人当たり面積"/>
        <xdr:cNvSpPr txBox="1"/>
      </xdr:nvSpPr>
      <xdr:spPr>
        <a:xfrm>
          <a:off x="827158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41419</xdr:rowOff>
    </xdr:from>
    <xdr:ext cx="469744" cy="259045"/>
    <xdr:sp macro="" textlink="">
      <xdr:nvSpPr>
        <xdr:cNvPr id="375" name="n_2mainValue【福祉施設】&#10;一人当たり面積"/>
        <xdr:cNvSpPr txBox="1"/>
      </xdr:nvSpPr>
      <xdr:spPr>
        <a:xfrm>
          <a:off x="7509587"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76" name="n_3mainValue【福祉施設】&#10;一人当たり面積"/>
        <xdr:cNvSpPr txBox="1"/>
      </xdr:nvSpPr>
      <xdr:spPr>
        <a:xfrm>
          <a:off x="67120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73423</xdr:rowOff>
    </xdr:from>
    <xdr:ext cx="469744" cy="259045"/>
    <xdr:sp macro="" textlink="">
      <xdr:nvSpPr>
        <xdr:cNvPr id="377" name="n_4mainValue【福祉施設】&#10;一人当たり面積"/>
        <xdr:cNvSpPr txBox="1"/>
      </xdr:nvSpPr>
      <xdr:spPr>
        <a:xfrm>
          <a:off x="5937327"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086225" y="1690551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124960" y="1830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020820" y="18296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124960" y="173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03606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139700</xdr:rowOff>
    </xdr:from>
    <xdr:to>
      <xdr:col>24</xdr:col>
      <xdr:colOff>114300</xdr:colOff>
      <xdr:row>108</xdr:row>
      <xdr:rowOff>69850</xdr:rowOff>
    </xdr:to>
    <xdr:sp macro="" textlink="">
      <xdr:nvSpPr>
        <xdr:cNvPr id="419" name="楕円 418"/>
        <xdr:cNvSpPr/>
      </xdr:nvSpPr>
      <xdr:spPr>
        <a:xfrm>
          <a:off x="403606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118127</xdr:rowOff>
    </xdr:from>
    <xdr:ext cx="405111" cy="259045"/>
    <xdr:sp macro="" textlink="">
      <xdr:nvSpPr>
        <xdr:cNvPr id="420" name="【市民会館】&#10;有形固定資産減価償却率該当値テキスト"/>
        <xdr:cNvSpPr txBox="1"/>
      </xdr:nvSpPr>
      <xdr:spPr>
        <a:xfrm>
          <a:off x="412496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95613</xdr:rowOff>
    </xdr:from>
    <xdr:to>
      <xdr:col>20</xdr:col>
      <xdr:colOff>38100</xdr:colOff>
      <xdr:row>108</xdr:row>
      <xdr:rowOff>25763</xdr:rowOff>
    </xdr:to>
    <xdr:sp macro="" textlink="">
      <xdr:nvSpPr>
        <xdr:cNvPr id="421" name="楕円 420"/>
        <xdr:cNvSpPr/>
      </xdr:nvSpPr>
      <xdr:spPr>
        <a:xfrm>
          <a:off x="3312160" y="18033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146413</xdr:rowOff>
    </xdr:from>
    <xdr:to>
      <xdr:col>24</xdr:col>
      <xdr:colOff>63500</xdr:colOff>
      <xdr:row>108</xdr:row>
      <xdr:rowOff>19050</xdr:rowOff>
    </xdr:to>
    <xdr:cxnSp macro="">
      <xdr:nvCxnSpPr>
        <xdr:cNvPr id="422" name="直線コネクタ 421"/>
        <xdr:cNvCxnSpPr/>
      </xdr:nvCxnSpPr>
      <xdr:spPr>
        <a:xfrm>
          <a:off x="3355340" y="1808389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53158</xdr:rowOff>
    </xdr:from>
    <xdr:to>
      <xdr:col>15</xdr:col>
      <xdr:colOff>101600</xdr:colOff>
      <xdr:row>107</xdr:row>
      <xdr:rowOff>154758</xdr:rowOff>
    </xdr:to>
    <xdr:sp macro="" textlink="">
      <xdr:nvSpPr>
        <xdr:cNvPr id="423" name="楕円 422"/>
        <xdr:cNvSpPr/>
      </xdr:nvSpPr>
      <xdr:spPr>
        <a:xfrm>
          <a:off x="251460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146413</xdr:rowOff>
    </xdr:to>
    <xdr:cxnSp macro="">
      <xdr:nvCxnSpPr>
        <xdr:cNvPr id="424" name="直線コネクタ 423"/>
        <xdr:cNvCxnSpPr/>
      </xdr:nvCxnSpPr>
      <xdr:spPr>
        <a:xfrm>
          <a:off x="2565400" y="18041438"/>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10705</xdr:rowOff>
    </xdr:from>
    <xdr:to>
      <xdr:col>10</xdr:col>
      <xdr:colOff>165100</xdr:colOff>
      <xdr:row>107</xdr:row>
      <xdr:rowOff>112305</xdr:rowOff>
    </xdr:to>
    <xdr:sp macro="" textlink="">
      <xdr:nvSpPr>
        <xdr:cNvPr id="425" name="楕円 424"/>
        <xdr:cNvSpPr/>
      </xdr:nvSpPr>
      <xdr:spPr>
        <a:xfrm>
          <a:off x="173990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61505</xdr:rowOff>
    </xdr:from>
    <xdr:to>
      <xdr:col>15</xdr:col>
      <xdr:colOff>50800</xdr:colOff>
      <xdr:row>107</xdr:row>
      <xdr:rowOff>103958</xdr:rowOff>
    </xdr:to>
    <xdr:cxnSp macro="">
      <xdr:nvCxnSpPr>
        <xdr:cNvPr id="426" name="直線コネクタ 425"/>
        <xdr:cNvCxnSpPr/>
      </xdr:nvCxnSpPr>
      <xdr:spPr>
        <a:xfrm>
          <a:off x="1790700" y="17998985"/>
          <a:ext cx="7747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27" name="楕円 426"/>
        <xdr:cNvSpPr/>
      </xdr:nvSpPr>
      <xdr:spPr>
        <a:xfrm>
          <a:off x="96520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61505</xdr:rowOff>
    </xdr:to>
    <xdr:cxnSp macro="">
      <xdr:nvCxnSpPr>
        <xdr:cNvPr id="428" name="直線コネクタ 427"/>
        <xdr:cNvCxnSpPr/>
      </xdr:nvCxnSpPr>
      <xdr:spPr>
        <a:xfrm>
          <a:off x="1008380" y="17956530"/>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8363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16890</xdr:rowOff>
    </xdr:from>
    <xdr:ext cx="405111" cy="259045"/>
    <xdr:sp macro="" textlink="">
      <xdr:nvSpPr>
        <xdr:cNvPr id="433" name="n_1mainValue【市民会館】&#10;有形固定資産減価償却率"/>
        <xdr:cNvSpPr txBox="1"/>
      </xdr:nvSpPr>
      <xdr:spPr>
        <a:xfrm>
          <a:off x="3170564" y="1812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145885</xdr:rowOff>
    </xdr:from>
    <xdr:ext cx="405111" cy="259045"/>
    <xdr:sp macro="" textlink="">
      <xdr:nvSpPr>
        <xdr:cNvPr id="434" name="n_2mainValue【市民会館】&#10;有形固定資産減価償却率"/>
        <xdr:cNvSpPr txBox="1"/>
      </xdr:nvSpPr>
      <xdr:spPr>
        <a:xfrm>
          <a:off x="2385704" y="1808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103432</xdr:rowOff>
    </xdr:from>
    <xdr:ext cx="405111" cy="259045"/>
    <xdr:sp macro="" textlink="">
      <xdr:nvSpPr>
        <xdr:cNvPr id="435" name="n_3mainValue【市民会館】&#10;有形固定資産減価償却率"/>
        <xdr:cNvSpPr txBox="1"/>
      </xdr:nvSpPr>
      <xdr:spPr>
        <a:xfrm>
          <a:off x="161100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36" name="n_4mainValue【市民会館】&#10;有形固定資産減価償却率"/>
        <xdr:cNvSpPr txBox="1"/>
      </xdr:nvSpPr>
      <xdr:spPr>
        <a:xfrm>
          <a:off x="83630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9219565" y="16667661"/>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9258300" y="182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915416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9258300" y="164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9154160" y="16667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9258300" y="1768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919226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844550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68732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0985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152763</xdr:rowOff>
    </xdr:from>
    <xdr:to>
      <xdr:col>55</xdr:col>
      <xdr:colOff>50800</xdr:colOff>
      <xdr:row>107</xdr:row>
      <xdr:rowOff>82913</xdr:rowOff>
    </xdr:to>
    <xdr:sp macro="" textlink="">
      <xdr:nvSpPr>
        <xdr:cNvPr id="478" name="楕円 477"/>
        <xdr:cNvSpPr/>
      </xdr:nvSpPr>
      <xdr:spPr>
        <a:xfrm>
          <a:off x="919226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131190</xdr:rowOff>
    </xdr:from>
    <xdr:ext cx="469744" cy="259045"/>
    <xdr:sp macro="" textlink="">
      <xdr:nvSpPr>
        <xdr:cNvPr id="479" name="【市民会館】&#10;一人当たり面積該当値テキスト"/>
        <xdr:cNvSpPr txBox="1"/>
      </xdr:nvSpPr>
      <xdr:spPr>
        <a:xfrm>
          <a:off x="9258300"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80" name="楕円 479"/>
        <xdr:cNvSpPr/>
      </xdr:nvSpPr>
      <xdr:spPr>
        <a:xfrm>
          <a:off x="844550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32113</xdr:rowOff>
    </xdr:from>
    <xdr:to>
      <xdr:col>55</xdr:col>
      <xdr:colOff>0</xdr:colOff>
      <xdr:row>107</xdr:row>
      <xdr:rowOff>41911</xdr:rowOff>
    </xdr:to>
    <xdr:cxnSp macro="">
      <xdr:nvCxnSpPr>
        <xdr:cNvPr id="481" name="直線コネクタ 480"/>
        <xdr:cNvCxnSpPr/>
      </xdr:nvCxnSpPr>
      <xdr:spPr>
        <a:xfrm flipV="1">
          <a:off x="8496300" y="17969593"/>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82" name="楕円 481"/>
        <xdr:cNvSpPr/>
      </xdr:nvSpPr>
      <xdr:spPr>
        <a:xfrm>
          <a:off x="7670800" y="1793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48442</xdr:rowOff>
    </xdr:to>
    <xdr:cxnSp macro="">
      <xdr:nvCxnSpPr>
        <xdr:cNvPr id="483" name="直線コネクタ 482"/>
        <xdr:cNvCxnSpPr/>
      </xdr:nvCxnSpPr>
      <xdr:spPr>
        <a:xfrm flipV="1">
          <a:off x="7713980" y="1797939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4173</xdr:rowOff>
    </xdr:from>
    <xdr:to>
      <xdr:col>41</xdr:col>
      <xdr:colOff>101600</xdr:colOff>
      <xdr:row>107</xdr:row>
      <xdr:rowOff>105773</xdr:rowOff>
    </xdr:to>
    <xdr:sp macro="" textlink="">
      <xdr:nvSpPr>
        <xdr:cNvPr id="484" name="楕円 483"/>
        <xdr:cNvSpPr/>
      </xdr:nvSpPr>
      <xdr:spPr>
        <a:xfrm>
          <a:off x="6873240" y="179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48442</xdr:rowOff>
    </xdr:from>
    <xdr:to>
      <xdr:col>45</xdr:col>
      <xdr:colOff>177800</xdr:colOff>
      <xdr:row>107</xdr:row>
      <xdr:rowOff>54973</xdr:rowOff>
    </xdr:to>
    <xdr:cxnSp macro="">
      <xdr:nvCxnSpPr>
        <xdr:cNvPr id="485" name="直線コネクタ 484"/>
        <xdr:cNvCxnSpPr/>
      </xdr:nvCxnSpPr>
      <xdr:spPr>
        <a:xfrm flipV="1">
          <a:off x="6924040" y="1798592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10705</xdr:rowOff>
    </xdr:from>
    <xdr:to>
      <xdr:col>36</xdr:col>
      <xdr:colOff>165100</xdr:colOff>
      <xdr:row>107</xdr:row>
      <xdr:rowOff>112305</xdr:rowOff>
    </xdr:to>
    <xdr:sp macro="" textlink="">
      <xdr:nvSpPr>
        <xdr:cNvPr id="486" name="楕円 485"/>
        <xdr:cNvSpPr/>
      </xdr:nvSpPr>
      <xdr:spPr>
        <a:xfrm>
          <a:off x="609854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54973</xdr:rowOff>
    </xdr:from>
    <xdr:to>
      <xdr:col>41</xdr:col>
      <xdr:colOff>50800</xdr:colOff>
      <xdr:row>107</xdr:row>
      <xdr:rowOff>61505</xdr:rowOff>
    </xdr:to>
    <xdr:cxnSp macro="">
      <xdr:nvCxnSpPr>
        <xdr:cNvPr id="487" name="直線コネクタ 486"/>
        <xdr:cNvCxnSpPr/>
      </xdr:nvCxnSpPr>
      <xdr:spPr>
        <a:xfrm flipV="1">
          <a:off x="6149340" y="1799245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827158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671202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59373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92" name="n_1mainValue【市民会館】&#10;一人当たり面積"/>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493" name="n_2mainValue【市民会館】&#10;一人当たり面積"/>
        <xdr:cNvSpPr txBox="1"/>
      </xdr:nvSpPr>
      <xdr:spPr>
        <a:xfrm>
          <a:off x="750958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96900</xdr:rowOff>
    </xdr:from>
    <xdr:ext cx="469744" cy="259045"/>
    <xdr:sp macro="" textlink="">
      <xdr:nvSpPr>
        <xdr:cNvPr id="494" name="n_3mainValue【市民会館】&#10;一人当たり面積"/>
        <xdr:cNvSpPr txBox="1"/>
      </xdr:nvSpPr>
      <xdr:spPr>
        <a:xfrm>
          <a:off x="6712027" y="180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103432</xdr:rowOff>
    </xdr:from>
    <xdr:ext cx="469744" cy="259045"/>
    <xdr:sp macro="" textlink="">
      <xdr:nvSpPr>
        <xdr:cNvPr id="495" name="n_4mainValue【市民会館】&#10;一人当たり面積"/>
        <xdr:cNvSpPr txBox="1"/>
      </xdr:nvSpPr>
      <xdr:spPr>
        <a:xfrm>
          <a:off x="593732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4375764" y="568833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4414500"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4414500" y="6360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4325600" y="6505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537" name="楕円 536"/>
        <xdr:cNvSpPr/>
      </xdr:nvSpPr>
      <xdr:spPr>
        <a:xfrm>
          <a:off x="14325600" y="65083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538" name="【一般廃棄物処理施設】&#10;有形固定資産減価償却率該当値テキスト"/>
        <xdr:cNvSpPr txBox="1"/>
      </xdr:nvSpPr>
      <xdr:spPr>
        <a:xfrm>
          <a:off x="14414500"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539" name="楕円 538"/>
        <xdr:cNvSpPr/>
      </xdr:nvSpPr>
      <xdr:spPr>
        <a:xfrm>
          <a:off x="13578840" y="646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17417</xdr:rowOff>
    </xdr:to>
    <xdr:cxnSp macro="">
      <xdr:nvCxnSpPr>
        <xdr:cNvPr id="540" name="直線コネクタ 539"/>
        <xdr:cNvCxnSpPr/>
      </xdr:nvCxnSpPr>
      <xdr:spPr>
        <a:xfrm>
          <a:off x="13629640" y="6511835"/>
          <a:ext cx="74676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41" name="楕円 540"/>
        <xdr:cNvSpPr/>
      </xdr:nvSpPr>
      <xdr:spPr>
        <a:xfrm>
          <a:off x="12804140" y="64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38</xdr:row>
      <xdr:rowOff>141515</xdr:rowOff>
    </xdr:to>
    <xdr:cxnSp macro="">
      <xdr:nvCxnSpPr>
        <xdr:cNvPr id="542" name="直線コネクタ 541"/>
        <xdr:cNvCxnSpPr/>
      </xdr:nvCxnSpPr>
      <xdr:spPr>
        <a:xfrm>
          <a:off x="12854940" y="6464482"/>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43" name="楕円 542"/>
        <xdr:cNvSpPr/>
      </xdr:nvSpPr>
      <xdr:spPr>
        <a:xfrm>
          <a:off x="12029440" y="636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94162</xdr:rowOff>
    </xdr:to>
    <xdr:cxnSp macro="">
      <xdr:nvCxnSpPr>
        <xdr:cNvPr id="544" name="直線コネクタ 543"/>
        <xdr:cNvCxnSpPr/>
      </xdr:nvCxnSpPr>
      <xdr:spPr>
        <a:xfrm>
          <a:off x="12072620" y="6413863"/>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5" name="n_1aveValue【一般廃棄物処理施設】&#10;有形固定資産減価償却率"/>
        <xdr:cNvSpPr txBox="1"/>
      </xdr:nvSpPr>
      <xdr:spPr>
        <a:xfrm>
          <a:off x="13437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6" name="n_2aveValue【一般廃棄物処理施設】&#10;有形固定資産減価償却率"/>
        <xdr:cNvSpPr txBox="1"/>
      </xdr:nvSpPr>
      <xdr:spPr>
        <a:xfrm>
          <a:off x="126752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7" name="n_3aveValue【一般廃棄物処理施設】&#10;有形固定資産減価償却率"/>
        <xdr:cNvSpPr txBox="1"/>
      </xdr:nvSpPr>
      <xdr:spPr>
        <a:xfrm>
          <a:off x="119005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8" name="n_4aveValue【一般廃棄物処理施設】&#10;有形固定資産減価償却率"/>
        <xdr:cNvSpPr txBox="1"/>
      </xdr:nvSpPr>
      <xdr:spPr>
        <a:xfrm>
          <a:off x="1110298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37391</xdr:rowOff>
    </xdr:from>
    <xdr:ext cx="405111" cy="259045"/>
    <xdr:sp macro="" textlink="">
      <xdr:nvSpPr>
        <xdr:cNvPr id="549" name="n_1mainValue【一般廃棄物処理施設】&#10;有形固定資産減価償却率"/>
        <xdr:cNvSpPr txBox="1"/>
      </xdr:nvSpPr>
      <xdr:spPr>
        <a:xfrm>
          <a:off x="134372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50" name="n_2mainValue【一般廃棄物処理施設】&#10;有形固定資産減価償却率"/>
        <xdr:cNvSpPr txBox="1"/>
      </xdr:nvSpPr>
      <xdr:spPr>
        <a:xfrm>
          <a:off x="12675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51" name="n_3mainValue【一般廃棄物処理施設】&#10;有形固定資産減価償却率"/>
        <xdr:cNvSpPr txBox="1"/>
      </xdr:nvSpPr>
      <xdr:spPr>
        <a:xfrm>
          <a:off x="119005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3" name="直線コネクタ 572"/>
        <xdr:cNvCxnSpPr/>
      </xdr:nvCxnSpPr>
      <xdr:spPr>
        <a:xfrm flipV="1">
          <a:off x="19509104" y="5539486"/>
          <a:ext cx="0" cy="146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4" name="【一般廃棄物処理施設】&#10;一人当たり有形固定資産（償却資産）額最小値テキスト"/>
        <xdr:cNvSpPr txBox="1"/>
      </xdr:nvSpPr>
      <xdr:spPr>
        <a:xfrm>
          <a:off x="19547840" y="700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5" name="直線コネクタ 574"/>
        <xdr:cNvCxnSpPr/>
      </xdr:nvCxnSpPr>
      <xdr:spPr>
        <a:xfrm>
          <a:off x="19443700" y="7005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6" name="【一般廃棄物処理施設】&#10;一人当たり有形固定資産（償却資産）額最大値テキスト"/>
        <xdr:cNvSpPr txBox="1"/>
      </xdr:nvSpPr>
      <xdr:spPr>
        <a:xfrm>
          <a:off x="19547840" y="532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77" name="直線コネクタ 576"/>
        <xdr:cNvCxnSpPr/>
      </xdr:nvCxnSpPr>
      <xdr:spPr>
        <a:xfrm>
          <a:off x="19443700" y="5539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78" name="【一般廃棄物処理施設】&#10;一人当たり有形固定資産（償却資産）額平均値テキスト"/>
        <xdr:cNvSpPr txBox="1"/>
      </xdr:nvSpPr>
      <xdr:spPr>
        <a:xfrm>
          <a:off x="19547840" y="673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79" name="フローチャート: 判断 578"/>
        <xdr:cNvSpPr/>
      </xdr:nvSpPr>
      <xdr:spPr>
        <a:xfrm>
          <a:off x="19458940" y="67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0" name="フローチャート: 判断 579"/>
        <xdr:cNvSpPr/>
      </xdr:nvSpPr>
      <xdr:spPr>
        <a:xfrm>
          <a:off x="18735040" y="6748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1" name="フローチャート: 判断 580"/>
        <xdr:cNvSpPr/>
      </xdr:nvSpPr>
      <xdr:spPr>
        <a:xfrm>
          <a:off x="17937480" y="67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2" name="フローチャート: 判断 581"/>
        <xdr:cNvSpPr/>
      </xdr:nvSpPr>
      <xdr:spPr>
        <a:xfrm>
          <a:off x="17162780" y="675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3" name="フローチャート: 判断 582"/>
        <xdr:cNvSpPr/>
      </xdr:nvSpPr>
      <xdr:spPr>
        <a:xfrm>
          <a:off x="16388080" y="6772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115326</xdr:rowOff>
    </xdr:from>
    <xdr:to>
      <xdr:col>116</xdr:col>
      <xdr:colOff>114300</xdr:colOff>
      <xdr:row>40</xdr:row>
      <xdr:rowOff>45476</xdr:rowOff>
    </xdr:to>
    <xdr:sp macro="" textlink="">
      <xdr:nvSpPr>
        <xdr:cNvPr id="589" name="楕円 588"/>
        <xdr:cNvSpPr/>
      </xdr:nvSpPr>
      <xdr:spPr>
        <a:xfrm>
          <a:off x="19458940" y="665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138203</xdr:rowOff>
    </xdr:from>
    <xdr:ext cx="599010" cy="259045"/>
    <xdr:sp macro="" textlink="">
      <xdr:nvSpPr>
        <xdr:cNvPr id="590" name="【一般廃棄物処理施設】&#10;一人当たり有形固定資産（償却資産）額該当値テキスト"/>
        <xdr:cNvSpPr txBox="1"/>
      </xdr:nvSpPr>
      <xdr:spPr>
        <a:xfrm>
          <a:off x="19547840" y="650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128220</xdr:rowOff>
    </xdr:from>
    <xdr:to>
      <xdr:col>112</xdr:col>
      <xdr:colOff>38100</xdr:colOff>
      <xdr:row>40</xdr:row>
      <xdr:rowOff>58370</xdr:rowOff>
    </xdr:to>
    <xdr:sp macro="" textlink="">
      <xdr:nvSpPr>
        <xdr:cNvPr id="591" name="楕円 590"/>
        <xdr:cNvSpPr/>
      </xdr:nvSpPr>
      <xdr:spPr>
        <a:xfrm>
          <a:off x="18735040" y="666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166126</xdr:rowOff>
    </xdr:from>
    <xdr:to>
      <xdr:col>116</xdr:col>
      <xdr:colOff>63500</xdr:colOff>
      <xdr:row>40</xdr:row>
      <xdr:rowOff>7570</xdr:rowOff>
    </xdr:to>
    <xdr:cxnSp macro="">
      <xdr:nvCxnSpPr>
        <xdr:cNvPr id="592" name="直線コネクタ 591"/>
        <xdr:cNvCxnSpPr/>
      </xdr:nvCxnSpPr>
      <xdr:spPr>
        <a:xfrm flipV="1">
          <a:off x="18778220" y="6704086"/>
          <a:ext cx="73152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164352</xdr:rowOff>
    </xdr:from>
    <xdr:to>
      <xdr:col>107</xdr:col>
      <xdr:colOff>101600</xdr:colOff>
      <xdr:row>40</xdr:row>
      <xdr:rowOff>94502</xdr:rowOff>
    </xdr:to>
    <xdr:sp macro="" textlink="">
      <xdr:nvSpPr>
        <xdr:cNvPr id="593" name="楕円 592"/>
        <xdr:cNvSpPr/>
      </xdr:nvSpPr>
      <xdr:spPr>
        <a:xfrm>
          <a:off x="17937480" y="6702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7570</xdr:rowOff>
    </xdr:from>
    <xdr:to>
      <xdr:col>111</xdr:col>
      <xdr:colOff>177800</xdr:colOff>
      <xdr:row>40</xdr:row>
      <xdr:rowOff>43702</xdr:rowOff>
    </xdr:to>
    <xdr:cxnSp macro="">
      <xdr:nvCxnSpPr>
        <xdr:cNvPr id="594" name="直線コネクタ 593"/>
        <xdr:cNvCxnSpPr/>
      </xdr:nvCxnSpPr>
      <xdr:spPr>
        <a:xfrm flipV="1">
          <a:off x="17988280" y="6713170"/>
          <a:ext cx="789940" cy="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170392</xdr:rowOff>
    </xdr:from>
    <xdr:to>
      <xdr:col>102</xdr:col>
      <xdr:colOff>165100</xdr:colOff>
      <xdr:row>40</xdr:row>
      <xdr:rowOff>100542</xdr:rowOff>
    </xdr:to>
    <xdr:sp macro="" textlink="">
      <xdr:nvSpPr>
        <xdr:cNvPr id="595" name="楕円 594"/>
        <xdr:cNvSpPr/>
      </xdr:nvSpPr>
      <xdr:spPr>
        <a:xfrm>
          <a:off x="17162780" y="670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43702</xdr:rowOff>
    </xdr:from>
    <xdr:to>
      <xdr:col>107</xdr:col>
      <xdr:colOff>50800</xdr:colOff>
      <xdr:row>40</xdr:row>
      <xdr:rowOff>49742</xdr:rowOff>
    </xdr:to>
    <xdr:cxnSp macro="">
      <xdr:nvCxnSpPr>
        <xdr:cNvPr id="596" name="直線コネクタ 595"/>
        <xdr:cNvCxnSpPr/>
      </xdr:nvCxnSpPr>
      <xdr:spPr>
        <a:xfrm flipV="1">
          <a:off x="17213580" y="6749302"/>
          <a:ext cx="7747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597" name="n_1aveValue【一般廃棄物処理施設】&#10;一人当たり有形固定資産（償却資産）額"/>
        <xdr:cNvSpPr txBox="1"/>
      </xdr:nvSpPr>
      <xdr:spPr>
        <a:xfrm>
          <a:off x="18528811" y="68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598" name="n_2aveValue【一般廃棄物処理施設】&#10;一人当たり有形固定資産（償却資産）額"/>
        <xdr:cNvSpPr txBox="1"/>
      </xdr:nvSpPr>
      <xdr:spPr>
        <a:xfrm>
          <a:off x="17766811" y="68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599" name="n_3aveValue【一般廃棄物処理施設】&#10;一人当たり有形固定資産（償却資産）額"/>
        <xdr:cNvSpPr txBox="1"/>
      </xdr:nvSpPr>
      <xdr:spPr>
        <a:xfrm>
          <a:off x="16969251" y="68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0" name="n_4aveValue【一般廃棄物処理施設】&#10;一人当たり有形固定資産（償却資産）額"/>
        <xdr:cNvSpPr txBox="1"/>
      </xdr:nvSpPr>
      <xdr:spPr>
        <a:xfrm>
          <a:off x="16194551" y="65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74897</xdr:rowOff>
    </xdr:from>
    <xdr:ext cx="599010" cy="259045"/>
    <xdr:sp macro="" textlink="">
      <xdr:nvSpPr>
        <xdr:cNvPr id="601" name="n_1mainValue【一般廃棄物処理施設】&#10;一人当たり有形固定資産（償却資産）額"/>
        <xdr:cNvSpPr txBox="1"/>
      </xdr:nvSpPr>
      <xdr:spPr>
        <a:xfrm>
          <a:off x="18496495" y="64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111029</xdr:rowOff>
    </xdr:from>
    <xdr:ext cx="599010" cy="259045"/>
    <xdr:sp macro="" textlink="">
      <xdr:nvSpPr>
        <xdr:cNvPr id="602" name="n_2mainValue【一般廃棄物処理施設】&#10;一人当たり有形固定資産（償却資産）額"/>
        <xdr:cNvSpPr txBox="1"/>
      </xdr:nvSpPr>
      <xdr:spPr>
        <a:xfrm>
          <a:off x="17734495" y="648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117069</xdr:rowOff>
    </xdr:from>
    <xdr:ext cx="599010" cy="259045"/>
    <xdr:sp macro="" textlink="">
      <xdr:nvSpPr>
        <xdr:cNvPr id="603" name="n_3mainValue【一般廃棄物処理施設】&#10;一人当たり有形固定資産（償却資産）額"/>
        <xdr:cNvSpPr txBox="1"/>
      </xdr:nvSpPr>
      <xdr:spPr>
        <a:xfrm>
          <a:off x="16936935" y="648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29" name="直線コネクタ 628"/>
        <xdr:cNvCxnSpPr/>
      </xdr:nvCxnSpPr>
      <xdr:spPr>
        <a:xfrm flipV="1">
          <a:off x="14375764" y="931000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2" name="【保健センター・保健所】&#10;有形固定資産減価償却率最大値テキスト"/>
        <xdr:cNvSpPr txBox="1"/>
      </xdr:nvSpPr>
      <xdr:spPr>
        <a:xfrm>
          <a:off x="1441450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3" name="直線コネクタ 632"/>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34" name="【保健センター・保健所】&#10;有形固定資産減価償却率平均値テキスト"/>
        <xdr:cNvSpPr txBox="1"/>
      </xdr:nvSpPr>
      <xdr:spPr>
        <a:xfrm>
          <a:off x="14414500" y="991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35" name="フローチャート: 判断 634"/>
        <xdr:cNvSpPr/>
      </xdr:nvSpPr>
      <xdr:spPr>
        <a:xfrm>
          <a:off x="14325600" y="100614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6" name="フローチャート: 判断 635"/>
        <xdr:cNvSpPr/>
      </xdr:nvSpPr>
      <xdr:spPr>
        <a:xfrm>
          <a:off x="13578840" y="1004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7" name="フローチャート: 判断 636"/>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38" name="フローチャート: 判断 637"/>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39" name="フローチャート: 判断 638"/>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5" name="楕円 644"/>
        <xdr:cNvSpPr/>
      </xdr:nvSpPr>
      <xdr:spPr>
        <a:xfrm>
          <a:off x="14325600" y="10289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6" name="【保健センター・保健所】&#10;有形固定資産減価償却率該当値テキスト"/>
        <xdr:cNvSpPr txBox="1"/>
      </xdr:nvSpPr>
      <xdr:spPr>
        <a:xfrm>
          <a:off x="144145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647" name="楕円 646"/>
        <xdr:cNvSpPr/>
      </xdr:nvSpPr>
      <xdr:spPr>
        <a:xfrm>
          <a:off x="1357884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61</xdr:row>
      <xdr:rowOff>114300</xdr:rowOff>
    </xdr:to>
    <xdr:cxnSp macro="">
      <xdr:nvCxnSpPr>
        <xdr:cNvPr id="648" name="直線コネクタ 647"/>
        <xdr:cNvCxnSpPr/>
      </xdr:nvCxnSpPr>
      <xdr:spPr>
        <a:xfrm>
          <a:off x="13629640" y="10154738"/>
          <a:ext cx="746760" cy="18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49" name="楕円 648"/>
        <xdr:cNvSpPr/>
      </xdr:nvSpPr>
      <xdr:spPr>
        <a:xfrm>
          <a:off x="1280414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96338</xdr:rowOff>
    </xdr:to>
    <xdr:cxnSp macro="">
      <xdr:nvCxnSpPr>
        <xdr:cNvPr id="650" name="直線コネクタ 649"/>
        <xdr:cNvCxnSpPr/>
      </xdr:nvCxnSpPr>
      <xdr:spPr>
        <a:xfrm>
          <a:off x="12854940" y="10115550"/>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51" name="楕円 650"/>
        <xdr:cNvSpPr/>
      </xdr:nvSpPr>
      <xdr:spPr>
        <a:xfrm>
          <a:off x="12029440" y="10031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57150</xdr:rowOff>
    </xdr:to>
    <xdr:cxnSp macro="">
      <xdr:nvCxnSpPr>
        <xdr:cNvPr id="652" name="直線コネクタ 651"/>
        <xdr:cNvCxnSpPr/>
      </xdr:nvCxnSpPr>
      <xdr:spPr>
        <a:xfrm>
          <a:off x="12072620" y="10077994"/>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653" name="楕円 652"/>
        <xdr:cNvSpPr/>
      </xdr:nvSpPr>
      <xdr:spPr>
        <a:xfrm>
          <a:off x="11231880" y="999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19594</xdr:rowOff>
    </xdr:to>
    <xdr:cxnSp macro="">
      <xdr:nvCxnSpPr>
        <xdr:cNvPr id="654" name="直線コネクタ 653"/>
        <xdr:cNvCxnSpPr/>
      </xdr:nvCxnSpPr>
      <xdr:spPr>
        <a:xfrm>
          <a:off x="11282680" y="10042616"/>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5" name="n_1ave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6"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7"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58"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659" name="n_1mainValue【保健センター・保健所】&#10;有形固定資産減価償却率"/>
        <xdr:cNvSpPr txBox="1"/>
      </xdr:nvSpPr>
      <xdr:spPr>
        <a:xfrm>
          <a:off x="134372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0" name="n_2mainValue【保健センター・保健所】&#10;有形固定資産減価償却率"/>
        <xdr:cNvSpPr txBox="1"/>
      </xdr:nvSpPr>
      <xdr:spPr>
        <a:xfrm>
          <a:off x="12675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1" name="n_3mainValue【保健センター・保健所】&#10;有形固定資産減価償却率"/>
        <xdr:cNvSpPr txBox="1"/>
      </xdr:nvSpPr>
      <xdr:spPr>
        <a:xfrm>
          <a:off x="119005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662" name="n_4mainValue【保健センター・保健所】&#10;有形固定資産減価償却率"/>
        <xdr:cNvSpPr txBox="1"/>
      </xdr:nvSpPr>
      <xdr:spPr>
        <a:xfrm>
          <a:off x="1110298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86" name="直線コネクタ 685"/>
        <xdr:cNvCxnSpPr/>
      </xdr:nvCxnSpPr>
      <xdr:spPr>
        <a:xfrm flipV="1">
          <a:off x="19509104" y="938784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7"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8" name="直線コネクタ 687"/>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9"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0" name="直線コネクタ 689"/>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1"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2" name="フローチャート: 判断 691"/>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3" name="フローチャート: 判断 692"/>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94" name="フローチャート: 判断 693"/>
        <xdr:cNvSpPr/>
      </xdr:nvSpPr>
      <xdr:spPr>
        <a:xfrm>
          <a:off x="1793748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95" name="フローチャート: 判断 694"/>
        <xdr:cNvSpPr/>
      </xdr:nvSpPr>
      <xdr:spPr>
        <a:xfrm>
          <a:off x="171627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96" name="フローチャート: 判断 695"/>
        <xdr:cNvSpPr/>
      </xdr:nvSpPr>
      <xdr:spPr>
        <a:xfrm>
          <a:off x="1638808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02" name="楕円 701"/>
        <xdr:cNvSpPr/>
      </xdr:nvSpPr>
      <xdr:spPr>
        <a:xfrm>
          <a:off x="1945894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703" name="【保健センター・保健所】&#10;一人当たり面積該当値テキスト"/>
        <xdr:cNvSpPr txBox="1"/>
      </xdr:nvSpPr>
      <xdr:spPr>
        <a:xfrm>
          <a:off x="1954784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04" name="楕円 703"/>
        <xdr:cNvSpPr/>
      </xdr:nvSpPr>
      <xdr:spPr>
        <a:xfrm>
          <a:off x="187350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62</xdr:row>
      <xdr:rowOff>63500</xdr:rowOff>
    </xdr:to>
    <xdr:cxnSp macro="">
      <xdr:nvCxnSpPr>
        <xdr:cNvPr id="705" name="直線コネクタ 704"/>
        <xdr:cNvCxnSpPr/>
      </xdr:nvCxnSpPr>
      <xdr:spPr>
        <a:xfrm>
          <a:off x="18778220" y="10321290"/>
          <a:ext cx="73152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57150</xdr:rowOff>
    </xdr:from>
    <xdr:to>
      <xdr:col>107</xdr:col>
      <xdr:colOff>101600</xdr:colOff>
      <xdr:row>61</xdr:row>
      <xdr:rowOff>158750</xdr:rowOff>
    </xdr:to>
    <xdr:sp macro="" textlink="">
      <xdr:nvSpPr>
        <xdr:cNvPr id="706" name="楕円 705"/>
        <xdr:cNvSpPr/>
      </xdr:nvSpPr>
      <xdr:spPr>
        <a:xfrm>
          <a:off x="1793748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107950</xdr:rowOff>
    </xdr:to>
    <xdr:cxnSp macro="">
      <xdr:nvCxnSpPr>
        <xdr:cNvPr id="707" name="直線コネクタ 706"/>
        <xdr:cNvCxnSpPr/>
      </xdr:nvCxnSpPr>
      <xdr:spPr>
        <a:xfrm flipV="1">
          <a:off x="17988280" y="103212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708" name="楕円 707"/>
        <xdr:cNvSpPr/>
      </xdr:nvSpPr>
      <xdr:spPr>
        <a:xfrm>
          <a:off x="17162780" y="1029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107950</xdr:rowOff>
    </xdr:from>
    <xdr:to>
      <xdr:col>107</xdr:col>
      <xdr:colOff>50800</xdr:colOff>
      <xdr:row>61</xdr:row>
      <xdr:rowOff>120650</xdr:rowOff>
    </xdr:to>
    <xdr:cxnSp macro="">
      <xdr:nvCxnSpPr>
        <xdr:cNvPr id="709" name="直線コネクタ 708"/>
        <xdr:cNvCxnSpPr/>
      </xdr:nvCxnSpPr>
      <xdr:spPr>
        <a:xfrm flipV="1">
          <a:off x="17213580" y="1033399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69850</xdr:rowOff>
    </xdr:from>
    <xdr:to>
      <xdr:col>98</xdr:col>
      <xdr:colOff>38100</xdr:colOff>
      <xdr:row>62</xdr:row>
      <xdr:rowOff>0</xdr:rowOff>
    </xdr:to>
    <xdr:sp macro="" textlink="">
      <xdr:nvSpPr>
        <xdr:cNvPr id="710" name="楕円 709"/>
        <xdr:cNvSpPr/>
      </xdr:nvSpPr>
      <xdr:spPr>
        <a:xfrm>
          <a:off x="16388080" y="10295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61</xdr:row>
      <xdr:rowOff>120650</xdr:rowOff>
    </xdr:to>
    <xdr:cxnSp macro="">
      <xdr:nvCxnSpPr>
        <xdr:cNvPr id="711" name="直線コネクタ 710"/>
        <xdr:cNvCxnSpPr/>
      </xdr:nvCxnSpPr>
      <xdr:spPr>
        <a:xfrm>
          <a:off x="16431260" y="103466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2"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3" name="n_2aveValue【保健センター・保健所】&#10;一人当たり面積"/>
        <xdr:cNvSpPr txBox="1"/>
      </xdr:nvSpPr>
      <xdr:spPr>
        <a:xfrm>
          <a:off x="1777626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14" name="n_3aveValue【保健センター・保健所】&#10;一人当たり面積"/>
        <xdr:cNvSpPr txBox="1"/>
      </xdr:nvSpPr>
      <xdr:spPr>
        <a:xfrm>
          <a:off x="170015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15" name="n_4aveValue【保健センター・保健所】&#10;一人当たり面積"/>
        <xdr:cNvSpPr txBox="1"/>
      </xdr:nvSpPr>
      <xdr:spPr>
        <a:xfrm>
          <a:off x="162268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16" name="n_1main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149877</xdr:rowOff>
    </xdr:from>
    <xdr:ext cx="469744" cy="259045"/>
    <xdr:sp macro="" textlink="">
      <xdr:nvSpPr>
        <xdr:cNvPr id="717" name="n_2mainValue【保健センター・保健所】&#10;一人当たり面積"/>
        <xdr:cNvSpPr txBox="1"/>
      </xdr:nvSpPr>
      <xdr:spPr>
        <a:xfrm>
          <a:off x="1777626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718" name="n_3mainValue【保健センター・保健所】&#10;一人当たり面積"/>
        <xdr:cNvSpPr txBox="1"/>
      </xdr:nvSpPr>
      <xdr:spPr>
        <a:xfrm>
          <a:off x="170015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19" name="n_4mainValue【保健センター・保健所】&#10;一人当たり面積"/>
        <xdr:cNvSpPr txBox="1"/>
      </xdr:nvSpPr>
      <xdr:spPr>
        <a:xfrm>
          <a:off x="162268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45" name="直線コネクタ 744"/>
        <xdr:cNvCxnSpPr/>
      </xdr:nvCxnSpPr>
      <xdr:spPr>
        <a:xfrm flipV="1">
          <a:off x="14375764" y="12987201"/>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46" name="【消防施設】&#10;有形固定資産減価償却率最小値テキスト"/>
        <xdr:cNvSpPr txBox="1"/>
      </xdr:nvSpPr>
      <xdr:spPr>
        <a:xfrm>
          <a:off x="14414500"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47" name="直線コネクタ 746"/>
        <xdr:cNvCxnSpPr/>
      </xdr:nvCxnSpPr>
      <xdr:spPr>
        <a:xfrm>
          <a:off x="14287500" y="14546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48" name="【消防施設】&#10;有形固定資産減価償却率最大値テキスト"/>
        <xdr:cNvSpPr txBox="1"/>
      </xdr:nvSpPr>
      <xdr:spPr>
        <a:xfrm>
          <a:off x="1441450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49" name="直線コネクタ 748"/>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0" name="【消防施設】&#10;有形固定資産減価償却率平均値テキスト"/>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1" name="フローチャート: 判断 750"/>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2" name="フローチャート: 判断 751"/>
        <xdr:cNvSpPr/>
      </xdr:nvSpPr>
      <xdr:spPr>
        <a:xfrm>
          <a:off x="135788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3" name="フローチャート: 判断 752"/>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54" name="フローチャート: 判断 753"/>
        <xdr:cNvSpPr/>
      </xdr:nvSpPr>
      <xdr:spPr>
        <a:xfrm>
          <a:off x="120294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55" name="フローチャート: 判断 754"/>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61" name="楕円 760"/>
        <xdr:cNvSpPr/>
      </xdr:nvSpPr>
      <xdr:spPr>
        <a:xfrm>
          <a:off x="14325600" y="138905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122482</xdr:rowOff>
    </xdr:from>
    <xdr:ext cx="405111" cy="259045"/>
    <xdr:sp macro="" textlink="">
      <xdr:nvSpPr>
        <xdr:cNvPr id="762" name="【消防施設】&#10;有形固定資産減価償却率該当値テキスト"/>
        <xdr:cNvSpPr txBox="1"/>
      </xdr:nvSpPr>
      <xdr:spPr>
        <a:xfrm>
          <a:off x="14414500" y="1386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763" name="楕円 762"/>
        <xdr:cNvSpPr/>
      </xdr:nvSpPr>
      <xdr:spPr>
        <a:xfrm>
          <a:off x="13578840" y="13869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83</xdr:row>
      <xdr:rowOff>23405</xdr:rowOff>
    </xdr:to>
    <xdr:cxnSp macro="">
      <xdr:nvCxnSpPr>
        <xdr:cNvPr id="764" name="直線コネクタ 763"/>
        <xdr:cNvCxnSpPr/>
      </xdr:nvCxnSpPr>
      <xdr:spPr>
        <a:xfrm>
          <a:off x="13629640" y="13916297"/>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765" name="楕円 764"/>
        <xdr:cNvSpPr/>
      </xdr:nvSpPr>
      <xdr:spPr>
        <a:xfrm>
          <a:off x="1280414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2177</xdr:rowOff>
    </xdr:to>
    <xdr:cxnSp macro="">
      <xdr:nvCxnSpPr>
        <xdr:cNvPr id="766" name="直線コネクタ 765"/>
        <xdr:cNvCxnSpPr/>
      </xdr:nvCxnSpPr>
      <xdr:spPr>
        <a:xfrm>
          <a:off x="12854940" y="13913575"/>
          <a:ext cx="7747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767" name="楕円 766"/>
        <xdr:cNvSpPr/>
      </xdr:nvSpPr>
      <xdr:spPr>
        <a:xfrm>
          <a:off x="1202944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167095</xdr:rowOff>
    </xdr:to>
    <xdr:cxnSp macro="">
      <xdr:nvCxnSpPr>
        <xdr:cNvPr id="768" name="直線コネクタ 767"/>
        <xdr:cNvCxnSpPr/>
      </xdr:nvCxnSpPr>
      <xdr:spPr>
        <a:xfrm>
          <a:off x="12072620" y="13887450"/>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69" name="n_1aveValue【消防施設】&#10;有形固定資産減価償却率"/>
        <xdr:cNvSpPr txBox="1"/>
      </xdr:nvSpPr>
      <xdr:spPr>
        <a:xfrm>
          <a:off x="13437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0" name="n_2aveValue【消防施設】&#10;有形固定資産減価償却率"/>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1" name="n_3aveValue【消防施設】&#10;有形固定資産減価償却率"/>
        <xdr:cNvSpPr txBox="1"/>
      </xdr:nvSpPr>
      <xdr:spPr>
        <a:xfrm>
          <a:off x="119005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72" name="n_4aveValue【消防施設】&#10;有形固定資産減価償却率"/>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69504</xdr:rowOff>
    </xdr:from>
    <xdr:ext cx="405111" cy="259045"/>
    <xdr:sp macro="" textlink="">
      <xdr:nvSpPr>
        <xdr:cNvPr id="773" name="n_1mainValue【消防施設】&#10;有形固定資産減価償却率"/>
        <xdr:cNvSpPr txBox="1"/>
      </xdr:nvSpPr>
      <xdr:spPr>
        <a:xfrm>
          <a:off x="1343724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774" name="n_2mainValue【消防施設】&#10;有形固定資産減価償却率"/>
        <xdr:cNvSpPr txBox="1"/>
      </xdr:nvSpPr>
      <xdr:spPr>
        <a:xfrm>
          <a:off x="12675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75" name="n_3mainValue【消防施設】&#10;有形固定資産減価償却率"/>
        <xdr:cNvSpPr txBox="1"/>
      </xdr:nvSpPr>
      <xdr:spPr>
        <a:xfrm>
          <a:off x="119005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97" name="直線コネクタ 796"/>
        <xdr:cNvCxnSpPr/>
      </xdr:nvCxnSpPr>
      <xdr:spPr>
        <a:xfrm flipV="1">
          <a:off x="19509104" y="13159740"/>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8"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9" name="直線コネクタ 798"/>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0" name="【消防施設】&#10;一人当たり面積最大値テキスト"/>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01" name="直線コネクタ 800"/>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2" name="【消防施設】&#10;一人当たり面積平均値テキスト"/>
        <xdr:cNvSpPr txBox="1"/>
      </xdr:nvSpPr>
      <xdr:spPr>
        <a:xfrm>
          <a:off x="19547840" y="140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3" name="フローチャート: 判断 802"/>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04" name="フローチャート: 判断 803"/>
        <xdr:cNvSpPr/>
      </xdr:nvSpPr>
      <xdr:spPr>
        <a:xfrm>
          <a:off x="1873504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5" name="フローチャート: 判断 804"/>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6" name="フローチャート: 判断 805"/>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07" name="フローチャート: 判断 806"/>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33020</xdr:rowOff>
    </xdr:from>
    <xdr:to>
      <xdr:col>116</xdr:col>
      <xdr:colOff>114300</xdr:colOff>
      <xdr:row>78</xdr:row>
      <xdr:rowOff>134620</xdr:rowOff>
    </xdr:to>
    <xdr:sp macro="" textlink="">
      <xdr:nvSpPr>
        <xdr:cNvPr id="813" name="楕円 812"/>
        <xdr:cNvSpPr/>
      </xdr:nvSpPr>
      <xdr:spPr>
        <a:xfrm>
          <a:off x="1945894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157497</xdr:rowOff>
    </xdr:from>
    <xdr:ext cx="469744" cy="259045"/>
    <xdr:sp macro="" textlink="">
      <xdr:nvSpPr>
        <xdr:cNvPr id="814" name="【消防施設】&#10;一人当たり面積該当値テキスト"/>
        <xdr:cNvSpPr txBox="1"/>
      </xdr:nvSpPr>
      <xdr:spPr>
        <a:xfrm>
          <a:off x="19547840"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65024</xdr:rowOff>
    </xdr:from>
    <xdr:to>
      <xdr:col>112</xdr:col>
      <xdr:colOff>38100</xdr:colOff>
      <xdr:row>78</xdr:row>
      <xdr:rowOff>166624</xdr:rowOff>
    </xdr:to>
    <xdr:sp macro="" textlink="">
      <xdr:nvSpPr>
        <xdr:cNvPr id="815" name="楕円 814"/>
        <xdr:cNvSpPr/>
      </xdr:nvSpPr>
      <xdr:spPr>
        <a:xfrm>
          <a:off x="18735040" y="13140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83820</xdr:rowOff>
    </xdr:from>
    <xdr:to>
      <xdr:col>116</xdr:col>
      <xdr:colOff>63500</xdr:colOff>
      <xdr:row>78</xdr:row>
      <xdr:rowOff>115824</xdr:rowOff>
    </xdr:to>
    <xdr:cxnSp macro="">
      <xdr:nvCxnSpPr>
        <xdr:cNvPr id="816" name="直線コネクタ 815"/>
        <xdr:cNvCxnSpPr/>
      </xdr:nvCxnSpPr>
      <xdr:spPr>
        <a:xfrm flipV="1">
          <a:off x="18778220" y="13159740"/>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17018</xdr:rowOff>
    </xdr:from>
    <xdr:to>
      <xdr:col>107</xdr:col>
      <xdr:colOff>101600</xdr:colOff>
      <xdr:row>79</xdr:row>
      <xdr:rowOff>118618</xdr:rowOff>
    </xdr:to>
    <xdr:sp macro="" textlink="">
      <xdr:nvSpPr>
        <xdr:cNvPr id="817" name="楕円 816"/>
        <xdr:cNvSpPr/>
      </xdr:nvSpPr>
      <xdr:spPr>
        <a:xfrm>
          <a:off x="17937480" y="132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115824</xdr:rowOff>
    </xdr:from>
    <xdr:to>
      <xdr:col>111</xdr:col>
      <xdr:colOff>177800</xdr:colOff>
      <xdr:row>79</xdr:row>
      <xdr:rowOff>67818</xdr:rowOff>
    </xdr:to>
    <xdr:cxnSp macro="">
      <xdr:nvCxnSpPr>
        <xdr:cNvPr id="818" name="直線コネクタ 817"/>
        <xdr:cNvCxnSpPr/>
      </xdr:nvCxnSpPr>
      <xdr:spPr>
        <a:xfrm flipV="1">
          <a:off x="17988280" y="13191744"/>
          <a:ext cx="78994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35306</xdr:rowOff>
    </xdr:from>
    <xdr:to>
      <xdr:col>102</xdr:col>
      <xdr:colOff>165100</xdr:colOff>
      <xdr:row>79</xdr:row>
      <xdr:rowOff>136906</xdr:rowOff>
    </xdr:to>
    <xdr:sp macro="" textlink="">
      <xdr:nvSpPr>
        <xdr:cNvPr id="819" name="楕円 818"/>
        <xdr:cNvSpPr/>
      </xdr:nvSpPr>
      <xdr:spPr>
        <a:xfrm>
          <a:off x="17162780" y="132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67818</xdr:rowOff>
    </xdr:from>
    <xdr:to>
      <xdr:col>107</xdr:col>
      <xdr:colOff>50800</xdr:colOff>
      <xdr:row>79</xdr:row>
      <xdr:rowOff>86106</xdr:rowOff>
    </xdr:to>
    <xdr:cxnSp macro="">
      <xdr:nvCxnSpPr>
        <xdr:cNvPr id="820" name="直線コネクタ 819"/>
        <xdr:cNvCxnSpPr/>
      </xdr:nvCxnSpPr>
      <xdr:spPr>
        <a:xfrm flipV="1">
          <a:off x="17213580" y="1331137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21" name="n_1aveValue【消防施設】&#10;一人当たり面積"/>
        <xdr:cNvSpPr txBox="1"/>
      </xdr:nvSpPr>
      <xdr:spPr>
        <a:xfrm>
          <a:off x="185611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22" name="n_2aveValue【消防施設】&#10;一人当たり面積"/>
        <xdr:cNvSpPr txBox="1"/>
      </xdr:nvSpPr>
      <xdr:spPr>
        <a:xfrm>
          <a:off x="177762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23" name="n_3aveValue【消防施設】&#10;一人当たり面積"/>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4" name="n_4aveValue【消防施設】&#10;一人当たり面積"/>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11701</xdr:rowOff>
    </xdr:from>
    <xdr:ext cx="469744" cy="259045"/>
    <xdr:sp macro="" textlink="">
      <xdr:nvSpPr>
        <xdr:cNvPr id="825" name="n_1mainValue【消防施設】&#10;一人当たり面積"/>
        <xdr:cNvSpPr txBox="1"/>
      </xdr:nvSpPr>
      <xdr:spPr>
        <a:xfrm>
          <a:off x="18561127" y="129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135145</xdr:rowOff>
    </xdr:from>
    <xdr:ext cx="469744" cy="259045"/>
    <xdr:sp macro="" textlink="">
      <xdr:nvSpPr>
        <xdr:cNvPr id="826" name="n_2mainValue【消防施設】&#10;一人当たり面積"/>
        <xdr:cNvSpPr txBox="1"/>
      </xdr:nvSpPr>
      <xdr:spPr>
        <a:xfrm>
          <a:off x="17776267" y="130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153433</xdr:rowOff>
    </xdr:from>
    <xdr:ext cx="469744" cy="259045"/>
    <xdr:sp macro="" textlink="">
      <xdr:nvSpPr>
        <xdr:cNvPr id="827" name="n_3mainValue【消防施設】&#10;一人当たり面積"/>
        <xdr:cNvSpPr txBox="1"/>
      </xdr:nvSpPr>
      <xdr:spPr>
        <a:xfrm>
          <a:off x="17001567" y="130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53" name="直線コネクタ 852"/>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6"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57" name="直線コネクタ 856"/>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58" name="【庁舎】&#10;有形固定資産減価償却率平均値テキスト"/>
        <xdr:cNvSpPr txBox="1"/>
      </xdr:nvSpPr>
      <xdr:spPr>
        <a:xfrm>
          <a:off x="14414500" y="1745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9" name="フローチャート: 判断 858"/>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0" name="フローチャート: 判断 859"/>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61" name="フローチャート: 判断 860"/>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62" name="フローチャート: 判断 861"/>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63" name="フローチャート: 判断 862"/>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160927</xdr:rowOff>
    </xdr:from>
    <xdr:to>
      <xdr:col>85</xdr:col>
      <xdr:colOff>177800</xdr:colOff>
      <xdr:row>101</xdr:row>
      <xdr:rowOff>91077</xdr:rowOff>
    </xdr:to>
    <xdr:sp macro="" textlink="">
      <xdr:nvSpPr>
        <xdr:cNvPr id="869" name="楕円 868"/>
        <xdr:cNvSpPr/>
      </xdr:nvSpPr>
      <xdr:spPr>
        <a:xfrm>
          <a:off x="14325600" y="169249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12354</xdr:rowOff>
    </xdr:from>
    <xdr:ext cx="405111" cy="259045"/>
    <xdr:sp macro="" textlink="">
      <xdr:nvSpPr>
        <xdr:cNvPr id="870" name="【庁舎】&#10;有形固定資産減価償却率該当値テキスト"/>
        <xdr:cNvSpPr txBox="1"/>
      </xdr:nvSpPr>
      <xdr:spPr>
        <a:xfrm>
          <a:off x="14414500" y="16776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129902</xdr:rowOff>
    </xdr:from>
    <xdr:to>
      <xdr:col>81</xdr:col>
      <xdr:colOff>101600</xdr:colOff>
      <xdr:row>101</xdr:row>
      <xdr:rowOff>60052</xdr:rowOff>
    </xdr:to>
    <xdr:sp macro="" textlink="">
      <xdr:nvSpPr>
        <xdr:cNvPr id="871" name="楕円 870"/>
        <xdr:cNvSpPr/>
      </xdr:nvSpPr>
      <xdr:spPr>
        <a:xfrm>
          <a:off x="13578840" y="16893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xdr:rowOff>
    </xdr:from>
    <xdr:to>
      <xdr:col>85</xdr:col>
      <xdr:colOff>127000</xdr:colOff>
      <xdr:row>101</xdr:row>
      <xdr:rowOff>40277</xdr:rowOff>
    </xdr:to>
    <xdr:cxnSp macro="">
      <xdr:nvCxnSpPr>
        <xdr:cNvPr id="872" name="直線コネクタ 871"/>
        <xdr:cNvCxnSpPr/>
      </xdr:nvCxnSpPr>
      <xdr:spPr>
        <a:xfrm>
          <a:off x="13629640" y="16940892"/>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89081</xdr:rowOff>
    </xdr:from>
    <xdr:to>
      <xdr:col>76</xdr:col>
      <xdr:colOff>165100</xdr:colOff>
      <xdr:row>101</xdr:row>
      <xdr:rowOff>19231</xdr:rowOff>
    </xdr:to>
    <xdr:sp macro="" textlink="">
      <xdr:nvSpPr>
        <xdr:cNvPr id="873" name="楕円 872"/>
        <xdr:cNvSpPr/>
      </xdr:nvSpPr>
      <xdr:spPr>
        <a:xfrm>
          <a:off x="12804140" y="16853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139881</xdr:rowOff>
    </xdr:from>
    <xdr:to>
      <xdr:col>81</xdr:col>
      <xdr:colOff>50800</xdr:colOff>
      <xdr:row>101</xdr:row>
      <xdr:rowOff>9252</xdr:rowOff>
    </xdr:to>
    <xdr:cxnSp macro="">
      <xdr:nvCxnSpPr>
        <xdr:cNvPr id="874" name="直線コネクタ 873"/>
        <xdr:cNvCxnSpPr/>
      </xdr:nvCxnSpPr>
      <xdr:spPr>
        <a:xfrm>
          <a:off x="12854940" y="16903881"/>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875" name="楕円 874"/>
        <xdr:cNvSpPr/>
      </xdr:nvSpPr>
      <xdr:spPr>
        <a:xfrm>
          <a:off x="12029440" y="17944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139881</xdr:rowOff>
    </xdr:from>
    <xdr:to>
      <xdr:col>76</xdr:col>
      <xdr:colOff>114300</xdr:colOff>
      <xdr:row>107</xdr:row>
      <xdr:rowOff>58238</xdr:rowOff>
    </xdr:to>
    <xdr:cxnSp macro="">
      <xdr:nvCxnSpPr>
        <xdr:cNvPr id="876" name="直線コネクタ 875"/>
        <xdr:cNvCxnSpPr/>
      </xdr:nvCxnSpPr>
      <xdr:spPr>
        <a:xfrm flipV="1">
          <a:off x="12072620" y="16903881"/>
          <a:ext cx="782320" cy="109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877" name="楕円 876"/>
        <xdr:cNvSpPr/>
      </xdr:nvSpPr>
      <xdr:spPr>
        <a:xfrm>
          <a:off x="1123188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58238</xdr:rowOff>
    </xdr:to>
    <xdr:cxnSp macro="">
      <xdr:nvCxnSpPr>
        <xdr:cNvPr id="878" name="直線コネクタ 877"/>
        <xdr:cNvCxnSpPr/>
      </xdr:nvCxnSpPr>
      <xdr:spPr>
        <a:xfrm>
          <a:off x="11282680" y="1796796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9" name="n_1aveValue【庁舎】&#10;有形固定資産減価償却率"/>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80" name="n_2aveValue【庁舎】&#10;有形固定資産減価償却率"/>
        <xdr:cNvSpPr txBox="1"/>
      </xdr:nvSpPr>
      <xdr:spPr>
        <a:xfrm>
          <a:off x="126752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81" name="n_3aveValue【庁舎】&#10;有形固定資産減価償却率"/>
        <xdr:cNvSpPr txBox="1"/>
      </xdr:nvSpPr>
      <xdr:spPr>
        <a:xfrm>
          <a:off x="119005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82" name="n_4aveValue【庁舎】&#10;有形固定資産減価償却率"/>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76579</xdr:rowOff>
    </xdr:from>
    <xdr:ext cx="405111" cy="259045"/>
    <xdr:sp macro="" textlink="">
      <xdr:nvSpPr>
        <xdr:cNvPr id="883" name="n_1mainValue【庁舎】&#10;有形固定資産減価償却率"/>
        <xdr:cNvSpPr txBox="1"/>
      </xdr:nvSpPr>
      <xdr:spPr>
        <a:xfrm>
          <a:off x="13437244" y="1667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35758</xdr:rowOff>
    </xdr:from>
    <xdr:ext cx="405111" cy="259045"/>
    <xdr:sp macro="" textlink="">
      <xdr:nvSpPr>
        <xdr:cNvPr id="884" name="n_2mainValue【庁舎】&#10;有形固定資産減価償却率"/>
        <xdr:cNvSpPr txBox="1"/>
      </xdr:nvSpPr>
      <xdr:spPr>
        <a:xfrm>
          <a:off x="12675244" y="16632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885" name="n_3mainValue【庁舎】&#10;有形固定資産減価償却率"/>
        <xdr:cNvSpPr txBox="1"/>
      </xdr:nvSpPr>
      <xdr:spPr>
        <a:xfrm>
          <a:off x="11900544"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886" name="n_4mainValue【庁舎】&#10;有形固定資産減価償却率"/>
        <xdr:cNvSpPr txBox="1"/>
      </xdr:nvSpPr>
      <xdr:spPr>
        <a:xfrm>
          <a:off x="1110298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7" name="テキスト ボックス 896"/>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13" name="直線コネクタ 912"/>
        <xdr:cNvCxnSpPr/>
      </xdr:nvCxnSpPr>
      <xdr:spPr>
        <a:xfrm flipV="1">
          <a:off x="19509104" y="16866326"/>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14" name="【庁舎】&#10;一人当たり面積最小値テキスト"/>
        <xdr:cNvSpPr txBox="1"/>
      </xdr:nvSpPr>
      <xdr:spPr>
        <a:xfrm>
          <a:off x="19547840" y="1836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15" name="直線コネクタ 914"/>
        <xdr:cNvCxnSpPr/>
      </xdr:nvCxnSpPr>
      <xdr:spPr>
        <a:xfrm>
          <a:off x="19443700" y="18363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16" name="【庁舎】&#10;一人当たり面積最大値テキスト"/>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17" name="直線コネクタ 916"/>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18" name="【庁舎】&#10;一人当たり面積平均値テキスト"/>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19" name="フローチャート: 判断 918"/>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20" name="フローチャート: 判断 919"/>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21" name="フローチャート: 判断 920"/>
        <xdr:cNvSpPr/>
      </xdr:nvSpPr>
      <xdr:spPr>
        <a:xfrm>
          <a:off x="17937480" y="17896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22" name="フローチャート: 判断 921"/>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3" name="フローチャート: 判断 922"/>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67855</xdr:rowOff>
    </xdr:from>
    <xdr:to>
      <xdr:col>116</xdr:col>
      <xdr:colOff>114300</xdr:colOff>
      <xdr:row>102</xdr:row>
      <xdr:rowOff>169455</xdr:rowOff>
    </xdr:to>
    <xdr:sp macro="" textlink="">
      <xdr:nvSpPr>
        <xdr:cNvPr id="929" name="楕円 928"/>
        <xdr:cNvSpPr/>
      </xdr:nvSpPr>
      <xdr:spPr>
        <a:xfrm>
          <a:off x="1945894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90732</xdr:rowOff>
    </xdr:from>
    <xdr:ext cx="469744" cy="259045"/>
    <xdr:sp macro="" textlink="">
      <xdr:nvSpPr>
        <xdr:cNvPr id="930" name="【庁舎】&#10;一人当たり面積該当値テキスト"/>
        <xdr:cNvSpPr txBox="1"/>
      </xdr:nvSpPr>
      <xdr:spPr>
        <a:xfrm>
          <a:off x="19547840" y="170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136434</xdr:rowOff>
    </xdr:from>
    <xdr:to>
      <xdr:col>112</xdr:col>
      <xdr:colOff>38100</xdr:colOff>
      <xdr:row>103</xdr:row>
      <xdr:rowOff>66584</xdr:rowOff>
    </xdr:to>
    <xdr:sp macro="" textlink="">
      <xdr:nvSpPr>
        <xdr:cNvPr id="931" name="楕円 930"/>
        <xdr:cNvSpPr/>
      </xdr:nvSpPr>
      <xdr:spPr>
        <a:xfrm>
          <a:off x="18735040" y="17235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118655</xdr:rowOff>
    </xdr:from>
    <xdr:to>
      <xdr:col>116</xdr:col>
      <xdr:colOff>63500</xdr:colOff>
      <xdr:row>103</xdr:row>
      <xdr:rowOff>15784</xdr:rowOff>
    </xdr:to>
    <xdr:cxnSp macro="">
      <xdr:nvCxnSpPr>
        <xdr:cNvPr id="932" name="直線コネクタ 931"/>
        <xdr:cNvCxnSpPr/>
      </xdr:nvCxnSpPr>
      <xdr:spPr>
        <a:xfrm flipV="1">
          <a:off x="18778220" y="17217935"/>
          <a:ext cx="7315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165826</xdr:rowOff>
    </xdr:from>
    <xdr:to>
      <xdr:col>107</xdr:col>
      <xdr:colOff>101600</xdr:colOff>
      <xdr:row>103</xdr:row>
      <xdr:rowOff>95976</xdr:rowOff>
    </xdr:to>
    <xdr:sp macro="" textlink="">
      <xdr:nvSpPr>
        <xdr:cNvPr id="933" name="楕円 932"/>
        <xdr:cNvSpPr/>
      </xdr:nvSpPr>
      <xdr:spPr>
        <a:xfrm>
          <a:off x="17937480" y="1726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15784</xdr:rowOff>
    </xdr:from>
    <xdr:to>
      <xdr:col>111</xdr:col>
      <xdr:colOff>177800</xdr:colOff>
      <xdr:row>103</xdr:row>
      <xdr:rowOff>45176</xdr:rowOff>
    </xdr:to>
    <xdr:cxnSp macro="">
      <xdr:nvCxnSpPr>
        <xdr:cNvPr id="934" name="直線コネクタ 933"/>
        <xdr:cNvCxnSpPr/>
      </xdr:nvCxnSpPr>
      <xdr:spPr>
        <a:xfrm flipV="1">
          <a:off x="17988280" y="17282704"/>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935" name="楕円 934"/>
        <xdr:cNvSpPr/>
      </xdr:nvSpPr>
      <xdr:spPr>
        <a:xfrm>
          <a:off x="1716278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45176</xdr:rowOff>
    </xdr:from>
    <xdr:to>
      <xdr:col>107</xdr:col>
      <xdr:colOff>50800</xdr:colOff>
      <xdr:row>105</xdr:row>
      <xdr:rowOff>120287</xdr:rowOff>
    </xdr:to>
    <xdr:cxnSp macro="">
      <xdr:nvCxnSpPr>
        <xdr:cNvPr id="936" name="直線コネクタ 935"/>
        <xdr:cNvCxnSpPr/>
      </xdr:nvCxnSpPr>
      <xdr:spPr>
        <a:xfrm flipV="1">
          <a:off x="17213580" y="17312096"/>
          <a:ext cx="774700" cy="4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937" name="楕円 936"/>
        <xdr:cNvSpPr/>
      </xdr:nvSpPr>
      <xdr:spPr>
        <a:xfrm>
          <a:off x="16388080" y="17694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143148</xdr:rowOff>
    </xdr:to>
    <xdr:cxnSp macro="">
      <xdr:nvCxnSpPr>
        <xdr:cNvPr id="938" name="直線コネクタ 937"/>
        <xdr:cNvCxnSpPr/>
      </xdr:nvCxnSpPr>
      <xdr:spPr>
        <a:xfrm flipV="1">
          <a:off x="16431260" y="17722487"/>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39" name="n_1aveValue【庁舎】&#10;一人当たり面積"/>
        <xdr:cNvSpPr txBox="1"/>
      </xdr:nvSpPr>
      <xdr:spPr>
        <a:xfrm>
          <a:off x="18561127"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40" name="n_2aveValue【庁舎】&#10;一人当たり面積"/>
        <xdr:cNvSpPr txBox="1"/>
      </xdr:nvSpPr>
      <xdr:spPr>
        <a:xfrm>
          <a:off x="1777626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41" name="n_3aveValue【庁舎】&#10;一人当たり面積"/>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2" name="n_4aveValue【庁舎】&#10;一人当たり面積"/>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83111</xdr:rowOff>
    </xdr:from>
    <xdr:ext cx="469744" cy="259045"/>
    <xdr:sp macro="" textlink="">
      <xdr:nvSpPr>
        <xdr:cNvPr id="943" name="n_1mainValue【庁舎】&#10;一人当たり面積"/>
        <xdr:cNvSpPr txBox="1"/>
      </xdr:nvSpPr>
      <xdr:spPr>
        <a:xfrm>
          <a:off x="18561127" y="170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112503</xdr:rowOff>
    </xdr:from>
    <xdr:ext cx="469744" cy="259045"/>
    <xdr:sp macro="" textlink="">
      <xdr:nvSpPr>
        <xdr:cNvPr id="944" name="n_2mainValue【庁舎】&#10;一人当たり面積"/>
        <xdr:cNvSpPr txBox="1"/>
      </xdr:nvSpPr>
      <xdr:spPr>
        <a:xfrm>
          <a:off x="17776267" y="170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945" name="n_3mainValue【庁舎】&#10;一人当たり面積"/>
        <xdr:cNvSpPr txBox="1"/>
      </xdr:nvSpPr>
      <xdr:spPr>
        <a:xfrm>
          <a:off x="17001567" y="174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946" name="n_4mainValue【庁舎】&#10;一人当たり面積"/>
        <xdr:cNvSpPr txBox="1"/>
      </xdr:nvSpPr>
      <xdr:spPr>
        <a:xfrm>
          <a:off x="162268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資産全体の比率に平行して、施設類型別にみても全体的に類似団体平均を上回っている状況である。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経年比較においても、</a:t>
          </a:r>
          <a:r>
            <a:rPr kumimoji="1" lang="ja-JP" altLang="en-US"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年度に完成した中心市街地拠点施設事業により新築移転されたことで比率改善しているが、全体的に比率は</a:t>
          </a:r>
          <a:r>
            <a:rPr kumimoji="1" lang="ja-JP" altLang="ja-JP" sz="1100">
              <a:solidFill>
                <a:schemeClr val="dk1"/>
              </a:solidFill>
              <a:effectLst/>
              <a:latin typeface="+mn-lt"/>
              <a:ea typeface="+mn-ea"/>
              <a:cs typeface="+mn-cs"/>
            </a:rPr>
            <a:t>高い傾向にあ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特に市民会館と図書館は高い数値となっている。</a:t>
          </a:r>
          <a:endParaRPr lang="ja-JP" altLang="ja-JP" sz="1400">
            <a:effectLst/>
          </a:endParaRPr>
        </a:p>
        <a:p>
          <a:r>
            <a:rPr kumimoji="1" lang="ja-JP" altLang="ja-JP" sz="1100">
              <a:solidFill>
                <a:schemeClr val="dk1"/>
              </a:solidFill>
              <a:effectLst/>
              <a:latin typeface="+mn-lt"/>
              <a:ea typeface="+mn-ea"/>
              <a:cs typeface="+mn-cs"/>
            </a:rPr>
            <a:t>２度の市町村合併により公共施設の数が類似団体より多いことを主因として類似団体平均を上回っている状況であることから、今後は人口減少を踏まえた公共施設の統廃合や設備改修等について、公共施設等総合管理計画に基づいた計画的な実施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20&#36001;&#25919;&#29366;&#27841;&#36039;&#26009;&#38598;&#8230;&#26087;&#36001;&#25919;&#27604;&#36611;&#20998;&#26512;&#34920;&#31561;/R4/01_R3&#24180;&#24230;&#29256;&#65288;R2&#27770;&#31639;&#65289;/13%20&#36215;&#26696;&#29992;&#65288;2&#22238;&#30446;&#65289;/&#12304;&#36001;&#25919;&#29366;&#27841;&#36039;&#26009;&#38598;&#12305;_032026_&#23470;&#2147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21.6</v>
          </cell>
          <cell r="BX51">
            <v>26.5</v>
          </cell>
          <cell r="CF51">
            <v>18.2</v>
          </cell>
          <cell r="CN51">
            <v>23.9</v>
          </cell>
          <cell r="CV51">
            <v>21.2</v>
          </cell>
        </row>
        <row r="53">
          <cell r="BP53">
            <v>59.6</v>
          </cell>
          <cell r="BX53">
            <v>60.6</v>
          </cell>
          <cell r="CF53">
            <v>60</v>
          </cell>
          <cell r="CN53">
            <v>56.4</v>
          </cell>
          <cell r="CV53">
            <v>57.1</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cell r="BP73">
            <v>21.6</v>
          </cell>
          <cell r="BX73">
            <v>26.5</v>
          </cell>
          <cell r="CF73">
            <v>18.2</v>
          </cell>
          <cell r="CN73">
            <v>23.9</v>
          </cell>
          <cell r="CV73">
            <v>21.2</v>
          </cell>
        </row>
        <row r="75">
          <cell r="BP75">
            <v>11.4</v>
          </cell>
          <cell r="BX75">
            <v>10.7</v>
          </cell>
          <cell r="CF75">
            <v>9.6999999999999993</v>
          </cell>
          <cell r="CN75">
            <v>8.8000000000000007</v>
          </cell>
          <cell r="CV75">
            <v>8.1999999999999993</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48773098</v>
      </c>
      <c r="BO4" s="426"/>
      <c r="BP4" s="426"/>
      <c r="BQ4" s="426"/>
      <c r="BR4" s="426"/>
      <c r="BS4" s="426"/>
      <c r="BT4" s="426"/>
      <c r="BU4" s="427"/>
      <c r="BV4" s="425">
        <v>42372399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8.6</v>
      </c>
      <c r="CU4" s="610"/>
      <c r="CV4" s="610"/>
      <c r="CW4" s="610"/>
      <c r="CX4" s="610"/>
      <c r="CY4" s="610"/>
      <c r="CZ4" s="610"/>
      <c r="DA4" s="611"/>
      <c r="DB4" s="609">
        <v>6.8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46585065</v>
      </c>
      <c r="BO5" s="431"/>
      <c r="BP5" s="431"/>
      <c r="BQ5" s="431"/>
      <c r="BR5" s="431"/>
      <c r="BS5" s="431"/>
      <c r="BT5" s="431"/>
      <c r="BU5" s="432"/>
      <c r="BV5" s="430">
        <v>40561463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v>
      </c>
      <c r="CU5" s="401"/>
      <c r="CV5" s="401"/>
      <c r="CW5" s="401"/>
      <c r="CX5" s="401"/>
      <c r="CY5" s="401"/>
      <c r="CZ5" s="401"/>
      <c r="DA5" s="402"/>
      <c r="DB5" s="400">
        <v>93</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2188033</v>
      </c>
      <c r="BO6" s="431"/>
      <c r="BP6" s="431"/>
      <c r="BQ6" s="431"/>
      <c r="BR6" s="431"/>
      <c r="BS6" s="431"/>
      <c r="BT6" s="431"/>
      <c r="BU6" s="432"/>
      <c r="BV6" s="430">
        <v>1810936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96.6</v>
      </c>
      <c r="CU6" s="584"/>
      <c r="CV6" s="584"/>
      <c r="CW6" s="584"/>
      <c r="CX6" s="584"/>
      <c r="CY6" s="584"/>
      <c r="CZ6" s="584"/>
      <c r="DA6" s="585"/>
      <c r="DB6" s="583">
        <v>96.5</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674864</v>
      </c>
      <c r="BO7" s="431"/>
      <c r="BP7" s="431"/>
      <c r="BQ7" s="431"/>
      <c r="BR7" s="431"/>
      <c r="BS7" s="431"/>
      <c r="BT7" s="431"/>
      <c r="BU7" s="432"/>
      <c r="BV7" s="430">
        <v>646477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17578962</v>
      </c>
      <c r="CU7" s="431"/>
      <c r="CV7" s="431"/>
      <c r="CW7" s="431"/>
      <c r="CX7" s="431"/>
      <c r="CY7" s="431"/>
      <c r="CZ7" s="431"/>
      <c r="DA7" s="432"/>
      <c r="DB7" s="430">
        <v>17066498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1513169</v>
      </c>
      <c r="BO8" s="431"/>
      <c r="BP8" s="431"/>
      <c r="BQ8" s="431"/>
      <c r="BR8" s="431"/>
      <c r="BS8" s="431"/>
      <c r="BT8" s="431"/>
      <c r="BU8" s="432"/>
      <c r="BV8" s="430">
        <v>1164459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0.39</v>
      </c>
      <c r="CU8" s="544"/>
      <c r="CV8" s="544"/>
      <c r="CW8" s="544"/>
      <c r="CX8" s="544"/>
      <c r="CY8" s="544"/>
      <c r="CZ8" s="544"/>
      <c r="DA8" s="545"/>
      <c r="DB8" s="543">
        <v>0.39</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50369</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348710</v>
      </c>
      <c r="BO9" s="431"/>
      <c r="BP9" s="431"/>
      <c r="BQ9" s="431"/>
      <c r="BR9" s="431"/>
      <c r="BS9" s="431"/>
      <c r="BT9" s="431"/>
      <c r="BU9" s="432"/>
      <c r="BV9" s="430">
        <v>-784037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12.7</v>
      </c>
      <c r="CU9" s="401"/>
      <c r="CV9" s="401"/>
      <c r="CW9" s="401"/>
      <c r="CX9" s="401"/>
      <c r="CY9" s="401"/>
      <c r="CZ9" s="401"/>
      <c r="DA9" s="402"/>
      <c r="DB9" s="400">
        <v>11.8</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56676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255749</v>
      </c>
      <c r="BO10" s="431"/>
      <c r="BP10" s="431"/>
      <c r="BQ10" s="431"/>
      <c r="BR10" s="431"/>
      <c r="BS10" s="431"/>
      <c r="BT10" s="431"/>
      <c r="BU10" s="432"/>
      <c r="BV10" s="430">
        <v>924606</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50562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577092</v>
      </c>
      <c r="BO12" s="431"/>
      <c r="BP12" s="431"/>
      <c r="BQ12" s="431"/>
      <c r="BR12" s="431"/>
      <c r="BS12" s="431"/>
      <c r="BT12" s="431"/>
      <c r="BU12" s="432"/>
      <c r="BV12" s="430">
        <v>1117329</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50405</v>
      </c>
      <c r="S13" s="534"/>
      <c r="T13" s="534"/>
      <c r="U13" s="534"/>
      <c r="V13" s="535"/>
      <c r="W13" s="521" t="s">
        <v>140</v>
      </c>
      <c r="X13" s="443"/>
      <c r="Y13" s="443"/>
      <c r="Z13" s="443"/>
      <c r="AA13" s="443"/>
      <c r="AB13" s="444"/>
      <c r="AC13" s="406">
        <v>2099</v>
      </c>
      <c r="AD13" s="407"/>
      <c r="AE13" s="407"/>
      <c r="AF13" s="407"/>
      <c r="AG13" s="408"/>
      <c r="AH13" s="406">
        <v>2548</v>
      </c>
      <c r="AI13" s="407"/>
      <c r="AJ13" s="407"/>
      <c r="AK13" s="407"/>
      <c r="AL13" s="409"/>
      <c r="AM13" s="499" t="s">
        <v>141</v>
      </c>
      <c r="AN13" s="404"/>
      <c r="AO13" s="404"/>
      <c r="AP13" s="404"/>
      <c r="AQ13" s="404"/>
      <c r="AR13" s="404"/>
      <c r="AS13" s="404"/>
      <c r="AT13" s="405"/>
      <c r="AU13" s="487" t="s">
        <v>120</v>
      </c>
      <c r="AV13" s="488"/>
      <c r="AW13" s="488"/>
      <c r="AX13" s="488"/>
      <c r="AY13" s="410" t="s">
        <v>142</v>
      </c>
      <c r="AZ13" s="411"/>
      <c r="BA13" s="411"/>
      <c r="BB13" s="411"/>
      <c r="BC13" s="411"/>
      <c r="BD13" s="411"/>
      <c r="BE13" s="411"/>
      <c r="BF13" s="411"/>
      <c r="BG13" s="411"/>
      <c r="BH13" s="411"/>
      <c r="BI13" s="411"/>
      <c r="BJ13" s="411"/>
      <c r="BK13" s="411"/>
      <c r="BL13" s="411"/>
      <c r="BM13" s="412"/>
      <c r="BN13" s="430">
        <v>27367</v>
      </c>
      <c r="BO13" s="431"/>
      <c r="BP13" s="431"/>
      <c r="BQ13" s="431"/>
      <c r="BR13" s="431"/>
      <c r="BS13" s="431"/>
      <c r="BT13" s="431"/>
      <c r="BU13" s="432"/>
      <c r="BV13" s="430">
        <v>-976760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8.1999999999999993</v>
      </c>
      <c r="CU13" s="401"/>
      <c r="CV13" s="401"/>
      <c r="CW13" s="401"/>
      <c r="CX13" s="401"/>
      <c r="CY13" s="401"/>
      <c r="CZ13" s="401"/>
      <c r="DA13" s="402"/>
      <c r="DB13" s="400">
        <v>8.8000000000000007</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51744</v>
      </c>
      <c r="S14" s="534"/>
      <c r="T14" s="534"/>
      <c r="U14" s="534"/>
      <c r="V14" s="535"/>
      <c r="W14" s="536"/>
      <c r="X14" s="446"/>
      <c r="Y14" s="446"/>
      <c r="Z14" s="446"/>
      <c r="AA14" s="446"/>
      <c r="AB14" s="447"/>
      <c r="AC14" s="526">
        <v>8</v>
      </c>
      <c r="AD14" s="527"/>
      <c r="AE14" s="527"/>
      <c r="AF14" s="527"/>
      <c r="AG14" s="528"/>
      <c r="AH14" s="526">
        <v>10</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21.2</v>
      </c>
      <c r="CU14" s="538"/>
      <c r="CV14" s="538"/>
      <c r="CW14" s="538"/>
      <c r="CX14" s="538"/>
      <c r="CY14" s="538"/>
      <c r="CZ14" s="538"/>
      <c r="DA14" s="539"/>
      <c r="DB14" s="537">
        <v>23.9</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51527</v>
      </c>
      <c r="S15" s="534"/>
      <c r="T15" s="534"/>
      <c r="U15" s="534"/>
      <c r="V15" s="535"/>
      <c r="W15" s="521" t="s">
        <v>147</v>
      </c>
      <c r="X15" s="443"/>
      <c r="Y15" s="443"/>
      <c r="Z15" s="443"/>
      <c r="AA15" s="443"/>
      <c r="AB15" s="444"/>
      <c r="AC15" s="406">
        <v>7411</v>
      </c>
      <c r="AD15" s="407"/>
      <c r="AE15" s="407"/>
      <c r="AF15" s="407"/>
      <c r="AG15" s="408"/>
      <c r="AH15" s="406">
        <v>6486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5905790</v>
      </c>
      <c r="BO15" s="426"/>
      <c r="BP15" s="426"/>
      <c r="BQ15" s="426"/>
      <c r="BR15" s="426"/>
      <c r="BS15" s="426"/>
      <c r="BT15" s="426"/>
      <c r="BU15" s="427"/>
      <c r="BV15" s="425">
        <v>5729489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28.3</v>
      </c>
      <c r="AD16" s="527"/>
      <c r="AE16" s="527"/>
      <c r="AF16" s="527"/>
      <c r="AG16" s="528"/>
      <c r="AH16" s="526">
        <v>25.4</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15405205</v>
      </c>
      <c r="BO16" s="431"/>
      <c r="BP16" s="431"/>
      <c r="BQ16" s="431"/>
      <c r="BR16" s="431"/>
      <c r="BS16" s="431"/>
      <c r="BT16" s="431"/>
      <c r="BU16" s="432"/>
      <c r="BV16" s="430">
        <v>14709121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16705</v>
      </c>
      <c r="AD17" s="407"/>
      <c r="AE17" s="407"/>
      <c r="AF17" s="407"/>
      <c r="AG17" s="408"/>
      <c r="AH17" s="406">
        <v>16534</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7406137</v>
      </c>
      <c r="BO17" s="431"/>
      <c r="BP17" s="431"/>
      <c r="BQ17" s="431"/>
      <c r="BR17" s="431"/>
      <c r="BS17" s="431"/>
      <c r="BT17" s="431"/>
      <c r="BU17" s="432"/>
      <c r="BV17" s="430">
        <v>7271475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1259.1500000000001</v>
      </c>
      <c r="M18" s="495"/>
      <c r="N18" s="495"/>
      <c r="O18" s="495"/>
      <c r="P18" s="495"/>
      <c r="Q18" s="495"/>
      <c r="R18" s="496"/>
      <c r="S18" s="496"/>
      <c r="T18" s="496"/>
      <c r="U18" s="496"/>
      <c r="V18" s="497"/>
      <c r="W18" s="511"/>
      <c r="X18" s="512"/>
      <c r="Y18" s="512"/>
      <c r="Z18" s="512"/>
      <c r="AA18" s="512"/>
      <c r="AB18" s="522"/>
      <c r="AC18" s="394">
        <v>63.7</v>
      </c>
      <c r="AD18" s="395"/>
      <c r="AE18" s="395"/>
      <c r="AF18" s="395"/>
      <c r="AG18" s="498"/>
      <c r="AH18" s="394">
        <v>64.7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16415894</v>
      </c>
      <c r="BO18" s="431"/>
      <c r="BP18" s="431"/>
      <c r="BQ18" s="431"/>
      <c r="BR18" s="431"/>
      <c r="BS18" s="431"/>
      <c r="BT18" s="431"/>
      <c r="BU18" s="432"/>
      <c r="BV18" s="430">
        <v>15635960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40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24885599</v>
      </c>
      <c r="BO19" s="431"/>
      <c r="BP19" s="431"/>
      <c r="BQ19" s="431"/>
      <c r="BR19" s="431"/>
      <c r="BS19" s="431"/>
      <c r="BT19" s="431"/>
      <c r="BU19" s="432"/>
      <c r="BV19" s="430">
        <v>25754082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21289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46960788</v>
      </c>
      <c r="BO23" s="431"/>
      <c r="BP23" s="431"/>
      <c r="BQ23" s="431"/>
      <c r="BR23" s="431"/>
      <c r="BS23" s="431"/>
      <c r="BT23" s="431"/>
      <c r="BU23" s="432"/>
      <c r="BV23" s="430">
        <v>44300359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8300</v>
      </c>
      <c r="R24" s="407"/>
      <c r="S24" s="407"/>
      <c r="T24" s="407"/>
      <c r="U24" s="407"/>
      <c r="V24" s="408"/>
      <c r="W24" s="472"/>
      <c r="X24" s="463"/>
      <c r="Y24" s="464"/>
      <c r="Z24" s="403" t="s">
        <v>171</v>
      </c>
      <c r="AA24" s="404"/>
      <c r="AB24" s="404"/>
      <c r="AC24" s="404"/>
      <c r="AD24" s="404"/>
      <c r="AE24" s="404"/>
      <c r="AF24" s="404"/>
      <c r="AG24" s="405"/>
      <c r="AH24" s="406">
        <v>517</v>
      </c>
      <c r="AI24" s="407"/>
      <c r="AJ24" s="407"/>
      <c r="AK24" s="407"/>
      <c r="AL24" s="408"/>
      <c r="AM24" s="406">
        <v>1575299</v>
      </c>
      <c r="AN24" s="407"/>
      <c r="AO24" s="407"/>
      <c r="AP24" s="407"/>
      <c r="AQ24" s="407"/>
      <c r="AR24" s="408"/>
      <c r="AS24" s="406">
        <v>3047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41507200</v>
      </c>
      <c r="BO24" s="431"/>
      <c r="BP24" s="431"/>
      <c r="BQ24" s="431"/>
      <c r="BR24" s="431"/>
      <c r="BS24" s="431"/>
      <c r="BT24" s="431"/>
      <c r="BU24" s="432"/>
      <c r="BV24" s="430">
        <v>38792591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2</v>
      </c>
      <c r="M25" s="407"/>
      <c r="N25" s="407"/>
      <c r="O25" s="407"/>
      <c r="P25" s="408"/>
      <c r="Q25" s="406">
        <v>6700</v>
      </c>
      <c r="R25" s="407"/>
      <c r="S25" s="407"/>
      <c r="T25" s="407"/>
      <c r="U25" s="407"/>
      <c r="V25" s="408"/>
      <c r="W25" s="472"/>
      <c r="X25" s="463"/>
      <c r="Y25" s="464"/>
      <c r="Z25" s="403" t="s">
        <v>174</v>
      </c>
      <c r="AA25" s="404"/>
      <c r="AB25" s="404"/>
      <c r="AC25" s="404"/>
      <c r="AD25" s="404"/>
      <c r="AE25" s="404"/>
      <c r="AF25" s="404"/>
      <c r="AG25" s="405"/>
      <c r="AH25" s="406" t="s">
        <v>129</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5729641</v>
      </c>
      <c r="BO25" s="426"/>
      <c r="BP25" s="426"/>
      <c r="BQ25" s="426"/>
      <c r="BR25" s="426"/>
      <c r="BS25" s="426"/>
      <c r="BT25" s="426"/>
      <c r="BU25" s="427"/>
      <c r="BV25" s="425">
        <v>7759340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5900</v>
      </c>
      <c r="R26" s="407"/>
      <c r="S26" s="407"/>
      <c r="T26" s="407"/>
      <c r="U26" s="407"/>
      <c r="V26" s="408"/>
      <c r="W26" s="472"/>
      <c r="X26" s="463"/>
      <c r="Y26" s="464"/>
      <c r="Z26" s="403" t="s">
        <v>178</v>
      </c>
      <c r="AA26" s="485"/>
      <c r="AB26" s="485"/>
      <c r="AC26" s="485"/>
      <c r="AD26" s="485"/>
      <c r="AE26" s="485"/>
      <c r="AF26" s="485"/>
      <c r="AG26" s="486"/>
      <c r="AH26" s="406">
        <v>62</v>
      </c>
      <c r="AI26" s="407"/>
      <c r="AJ26" s="407"/>
      <c r="AK26" s="407"/>
      <c r="AL26" s="408"/>
      <c r="AM26" s="406">
        <v>188728</v>
      </c>
      <c r="AN26" s="407"/>
      <c r="AO26" s="407"/>
      <c r="AP26" s="407"/>
      <c r="AQ26" s="407"/>
      <c r="AR26" s="408"/>
      <c r="AS26" s="406">
        <v>3044</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4010</v>
      </c>
      <c r="R27" s="407"/>
      <c r="S27" s="407"/>
      <c r="T27" s="407"/>
      <c r="U27" s="407"/>
      <c r="V27" s="408"/>
      <c r="W27" s="472"/>
      <c r="X27" s="463"/>
      <c r="Y27" s="464"/>
      <c r="Z27" s="403" t="s">
        <v>181</v>
      </c>
      <c r="AA27" s="404"/>
      <c r="AB27" s="404"/>
      <c r="AC27" s="404"/>
      <c r="AD27" s="404"/>
      <c r="AE27" s="404"/>
      <c r="AF27" s="404"/>
      <c r="AG27" s="405"/>
      <c r="AH27" s="406">
        <v>1</v>
      </c>
      <c r="AI27" s="407"/>
      <c r="AJ27" s="407"/>
      <c r="AK27" s="407"/>
      <c r="AL27" s="408"/>
      <c r="AM27" s="406" t="s">
        <v>182</v>
      </c>
      <c r="AN27" s="407"/>
      <c r="AO27" s="407"/>
      <c r="AP27" s="407"/>
      <c r="AQ27" s="407"/>
      <c r="AR27" s="408"/>
      <c r="AS27" s="406" t="s">
        <v>183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175</v>
      </c>
      <c r="BO27" s="434"/>
      <c r="BP27" s="434"/>
      <c r="BQ27" s="434"/>
      <c r="BR27" s="434"/>
      <c r="BS27" s="434"/>
      <c r="BT27" s="434"/>
      <c r="BU27" s="435"/>
      <c r="BV27" s="433" t="s">
        <v>175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185</v>
      </c>
      <c r="F28" s="404"/>
      <c r="G28" s="404"/>
      <c r="H28" s="404"/>
      <c r="I28" s="404"/>
      <c r="J28" s="404"/>
      <c r="K28" s="405"/>
      <c r="L28" s="406">
        <v>1</v>
      </c>
      <c r="M28" s="407"/>
      <c r="N28" s="407"/>
      <c r="O28" s="407"/>
      <c r="P28" s="408"/>
      <c r="Q28" s="406">
        <v>3390</v>
      </c>
      <c r="R28" s="407"/>
      <c r="S28" s="407"/>
      <c r="T28" s="407"/>
      <c r="U28" s="407"/>
      <c r="V28" s="408"/>
      <c r="W28" s="472"/>
      <c r="X28" s="463"/>
      <c r="Y28" s="464"/>
      <c r="Z28" s="403" t="s">
        <v>186</v>
      </c>
      <c r="AA28" s="404"/>
      <c r="AB28" s="404"/>
      <c r="AC28" s="404"/>
      <c r="AD28" s="404"/>
      <c r="AE28" s="404"/>
      <c r="AF28" s="404"/>
      <c r="AG28" s="405"/>
      <c r="AH28" s="406" t="s">
        <v>175</v>
      </c>
      <c r="AI28" s="407"/>
      <c r="AJ28" s="407"/>
      <c r="AK28" s="407"/>
      <c r="AL28" s="408"/>
      <c r="AM28" s="406" t="s">
        <v>175</v>
      </c>
      <c r="AN28" s="407"/>
      <c r="AO28" s="407"/>
      <c r="AP28" s="407"/>
      <c r="AQ28" s="407"/>
      <c r="AR28" s="408"/>
      <c r="AS28" s="406" t="s">
        <v>175</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6349042</v>
      </c>
      <c r="BO28" s="426"/>
      <c r="BP28" s="426"/>
      <c r="BQ28" s="426"/>
      <c r="BR28" s="426"/>
      <c r="BS28" s="426"/>
      <c r="BT28" s="426"/>
      <c r="BU28" s="427"/>
      <c r="BV28" s="425">
        <v>6670385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188</v>
      </c>
      <c r="F29" s="404"/>
      <c r="G29" s="404"/>
      <c r="H29" s="404"/>
      <c r="I29" s="404"/>
      <c r="J29" s="404"/>
      <c r="K29" s="405"/>
      <c r="L29" s="406">
        <v>20</v>
      </c>
      <c r="M29" s="407"/>
      <c r="N29" s="407"/>
      <c r="O29" s="407"/>
      <c r="P29" s="408"/>
      <c r="Q29" s="406">
        <v>3200</v>
      </c>
      <c r="R29" s="407"/>
      <c r="S29" s="407"/>
      <c r="T29" s="407"/>
      <c r="U29" s="407"/>
      <c r="V29" s="408"/>
      <c r="W29" s="473"/>
      <c r="X29" s="474"/>
      <c r="Y29" s="475"/>
      <c r="Z29" s="403" t="s">
        <v>189</v>
      </c>
      <c r="AA29" s="404"/>
      <c r="AB29" s="404"/>
      <c r="AC29" s="404"/>
      <c r="AD29" s="404"/>
      <c r="AE29" s="404"/>
      <c r="AF29" s="404"/>
      <c r="AG29" s="405"/>
      <c r="AH29" s="406">
        <v>518</v>
      </c>
      <c r="AI29" s="407"/>
      <c r="AJ29" s="407"/>
      <c r="AK29" s="407"/>
      <c r="AL29" s="408"/>
      <c r="AM29" s="406">
        <v>1577661</v>
      </c>
      <c r="AN29" s="407"/>
      <c r="AO29" s="407"/>
      <c r="AP29" s="407"/>
      <c r="AQ29" s="407"/>
      <c r="AR29" s="408"/>
      <c r="AS29" s="406">
        <v>3046</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4508951</v>
      </c>
      <c r="BO29" s="431"/>
      <c r="BP29" s="431"/>
      <c r="BQ29" s="431"/>
      <c r="BR29" s="431"/>
      <c r="BS29" s="431"/>
      <c r="BT29" s="431"/>
      <c r="BU29" s="432"/>
      <c r="BV29" s="430">
        <v>3853903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94.5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5008785</v>
      </c>
      <c r="BO30" s="434"/>
      <c r="BP30" s="434"/>
      <c r="BQ30" s="434"/>
      <c r="BR30" s="434"/>
      <c r="BS30" s="434"/>
      <c r="BT30" s="434"/>
      <c r="BU30" s="435"/>
      <c r="BV30" s="433">
        <v>8504142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201</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206</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IF('各会計、関係団体の財政状況及び健全化判断比率'!B33="","",'各会計、関係団体の財政状況及び健全化判断比率'!B33)</f>
        <v>水道事業</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IF('各会計、関係団体の財政状況及び健全化判断比率'!B36="","",'各会計、関係団体の財政状況及び健全化判断比率'!B36)</f>
        <v>市場事業</v>
      </c>
      <c r="BH34" s="388"/>
      <c r="BI34" s="388"/>
      <c r="BJ34" s="388"/>
      <c r="BK34" s="388"/>
      <c r="BL34" s="388"/>
      <c r="BM34" s="388"/>
      <c r="BN34" s="388"/>
      <c r="BO34" s="388"/>
      <c r="BP34" s="388"/>
      <c r="BQ34" s="388"/>
      <c r="BR34" s="388"/>
      <c r="BS34" s="388"/>
      <c r="BT34" s="388"/>
      <c r="BU34" s="388"/>
      <c r="BV34" s="214"/>
      <c r="BW34" s="389">
        <f>IF(BY34="","",MAX(C34:D43,U34:V43,AM34:AN43,BE34:BF43)+1)</f>
        <v>15</v>
      </c>
      <c r="BX34" s="389"/>
      <c r="BY34" s="388" t="str">
        <f>IF('各会計、関係団体の財政状況及び健全化判断比率'!B68="","",'各会計、関係団体の財政状況及び健全化判断比率'!B68)</f>
        <v>宮古地区広域行政組合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宮古地区産業振興公社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墓地事業</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国民健康保険診療施設事業</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IF('各会計、関係団体の財政状況及び健全化判断比率'!B34="","",'各会計、関係団体の財政状況及び健全化判断比率'!B34)</f>
        <v>公共下水道事業</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IF('各会計、関係団体の財政状況及び健全化判断比率'!B37="","",'各会計、関係団体の財政状況及び健全化判断比率'!B37)</f>
        <v>農業集落排水事業</v>
      </c>
      <c r="BH35" s="388"/>
      <c r="BI35" s="388"/>
      <c r="BJ35" s="388"/>
      <c r="BK35" s="388"/>
      <c r="BL35" s="388"/>
      <c r="BM35" s="388"/>
      <c r="BN35" s="388"/>
      <c r="BO35" s="388"/>
      <c r="BP35" s="388"/>
      <c r="BQ35" s="388"/>
      <c r="BR35" s="388"/>
      <c r="BS35" s="388"/>
      <c r="BT35" s="388"/>
      <c r="BU35" s="388"/>
      <c r="BV35" s="214"/>
      <c r="BW35" s="389">
        <f t="shared" ref="BW35:BW43" si="2">IF(BY35="","",BW34+1)</f>
        <v>16</v>
      </c>
      <c r="BX35" s="389"/>
      <c r="BY35" s="388" t="str">
        <f>IF('各会計、関係団体の財政状況及び健全化判断比率'!B69="","",'各会計、関係団体の財政状況及び健全化判断比率'!B69)</f>
        <v>岩手県沿岸知的障害児施設組合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新里産業開発公社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IF('各会計、関係団体の財政状況及び健全化判断比率'!B35="","",'各会計、関係団体の財政状況及び健全化判断比率'!B35)</f>
        <v>特定環境保全公共下水道事業</v>
      </c>
      <c r="AP36" s="388"/>
      <c r="AQ36" s="388"/>
      <c r="AR36" s="388"/>
      <c r="AS36" s="388"/>
      <c r="AT36" s="388"/>
      <c r="AU36" s="388"/>
      <c r="AV36" s="388"/>
      <c r="AW36" s="388"/>
      <c r="AX36" s="388"/>
      <c r="AY36" s="388"/>
      <c r="AZ36" s="388"/>
      <c r="BA36" s="388"/>
      <c r="BB36" s="388"/>
      <c r="BC36" s="388"/>
      <c r="BD36" s="214"/>
      <c r="BE36" s="389">
        <f t="shared" si="1"/>
        <v>13</v>
      </c>
      <c r="BF36" s="389"/>
      <c r="BG36" s="388" t="str">
        <f>IF('各会計、関係団体の財政状況及び健全化判断比率'!B38="","",'各会計、関係団体の財政状況及び健全化判断比率'!B38)</f>
        <v>漁業集落排水事業</v>
      </c>
      <c r="BH36" s="388"/>
      <c r="BI36" s="388"/>
      <c r="BJ36" s="388"/>
      <c r="BK36" s="388"/>
      <c r="BL36" s="388"/>
      <c r="BM36" s="388"/>
      <c r="BN36" s="388"/>
      <c r="BO36" s="388"/>
      <c r="BP36" s="388"/>
      <c r="BQ36" s="388"/>
      <c r="BR36" s="388"/>
      <c r="BS36" s="388"/>
      <c r="BT36" s="388"/>
      <c r="BU36" s="388"/>
      <c r="BV36" s="214"/>
      <c r="BW36" s="389">
        <f t="shared" si="2"/>
        <v>17</v>
      </c>
      <c r="BX36" s="389"/>
      <c r="BY36" s="388" t="str">
        <f>IF('各会計、関係団体の財政状況及び健全化判断比率'!B70="","",'各会計、関係団体の財政状況及び健全化判断比率'!B70)</f>
        <v>岩手県市町村総合事務組合（一般会計）</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川井産業振興公社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14</v>
      </c>
      <c r="BF37" s="389"/>
      <c r="BG37" s="388" t="str">
        <f>IF('各会計、関係団体の財政状況及び健全化判断比率'!B39="","",'各会計、関係団体の財政状況及び健全化判断比率'!B39)</f>
        <v>特定地域生活排水処理事業</v>
      </c>
      <c r="BH37" s="388"/>
      <c r="BI37" s="388"/>
      <c r="BJ37" s="388"/>
      <c r="BK37" s="388"/>
      <c r="BL37" s="388"/>
      <c r="BM37" s="388"/>
      <c r="BN37" s="388"/>
      <c r="BO37" s="388"/>
      <c r="BP37" s="388"/>
      <c r="BQ37" s="388"/>
      <c r="BR37" s="388"/>
      <c r="BS37" s="388"/>
      <c r="BT37" s="388"/>
      <c r="BU37" s="388"/>
      <c r="BV37" s="214"/>
      <c r="BW37" s="389">
        <f t="shared" si="2"/>
        <v>18</v>
      </c>
      <c r="BX37" s="389"/>
      <c r="BY37" s="388" t="str">
        <f>IF('各会計、関係団体の財政状況及び健全化判断比率'!B71="","",'各会計、関係団体の財政状況及び健全化判断比率'!B71)</f>
        <v>岩手県市町村総合事務組合（特別会計）</v>
      </c>
      <c r="BZ37" s="388"/>
      <c r="CA37" s="388"/>
      <c r="CB37" s="388"/>
      <c r="CC37" s="388"/>
      <c r="CD37" s="388"/>
      <c r="CE37" s="388"/>
      <c r="CF37" s="388"/>
      <c r="CG37" s="388"/>
      <c r="CH37" s="388"/>
      <c r="CI37" s="388"/>
      <c r="CJ37" s="388"/>
      <c r="CK37" s="388"/>
      <c r="CL37" s="388"/>
      <c r="CM37" s="388"/>
      <c r="CN37" s="214"/>
      <c r="CO37" s="389">
        <f t="shared" si="3"/>
        <v>24</v>
      </c>
      <c r="CP37" s="389"/>
      <c r="CQ37" s="388" t="str">
        <f>IF('各会計、関係団体の財政状況及び健全化判断比率'!BS10="","",'各会計、関係団体の財政状況及び健全化判断比率'!BS10)</f>
        <v>川井交通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介護保険サービス事業</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19</v>
      </c>
      <c r="BX38" s="389"/>
      <c r="BY38" s="388" t="str">
        <f>IF('各会計、関係団体の財政状況及び健全化判断比率'!B72="","",'各会計、関係団体の財政状況及び健全化判断比率'!B72)</f>
        <v>岩手県後期高齢者医療広域連合（一般会計）</v>
      </c>
      <c r="BZ38" s="388"/>
      <c r="CA38" s="388"/>
      <c r="CB38" s="388"/>
      <c r="CC38" s="388"/>
      <c r="CD38" s="388"/>
      <c r="CE38" s="388"/>
      <c r="CF38" s="388"/>
      <c r="CG38" s="388"/>
      <c r="CH38" s="388"/>
      <c r="CI38" s="388"/>
      <c r="CJ38" s="388"/>
      <c r="CK38" s="388"/>
      <c r="CL38" s="388"/>
      <c r="CM38" s="388"/>
      <c r="CN38" s="214"/>
      <c r="CO38" s="389">
        <f t="shared" si="3"/>
        <v>25</v>
      </c>
      <c r="CP38" s="389"/>
      <c r="CQ38" s="388" t="str">
        <f>IF('各会計、関係団体の財政状況及び健全化判断比率'!BS11="","",'各会計、関係団体の財政状況及び健全化判断比率'!BS11)</f>
        <v>グリーンピア三陸みやこ</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20</v>
      </c>
      <c r="BX39" s="389"/>
      <c r="BY39" s="388" t="str">
        <f>IF('各会計、関係団体の財政状況及び健全化判断比率'!B73="","",'各会計、関係団体の財政状況及び健全化判断比率'!B73)</f>
        <v>岩手県後期高齢者医療広域連合（特別会計）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NDgvAO0zOEwDd9dMOT8pqaeANwT3J+YQOZ5DA66GFHaMQS1g5me7Q2ZFSaeQhFBZDys78OYQRaXtt/qLdfjOeA==" saltValue="OHGhNI4i0RXfBIbyUJo4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230</v>
      </c>
      <c r="C5" s="709"/>
      <c r="D5" s="709"/>
      <c r="E5" s="709"/>
      <c r="F5" s="709"/>
      <c r="G5" s="709"/>
      <c r="H5" s="709"/>
      <c r="I5" s="709"/>
      <c r="J5" s="709"/>
      <c r="K5" s="709"/>
      <c r="L5" s="709"/>
      <c r="M5" s="709"/>
      <c r="N5" s="709"/>
      <c r="O5" s="709"/>
      <c r="P5" s="709"/>
      <c r="Q5" s="710"/>
      <c r="R5" s="697">
        <v>5602927</v>
      </c>
      <c r="S5" s="698"/>
      <c r="T5" s="698"/>
      <c r="U5" s="698"/>
      <c r="V5" s="698"/>
      <c r="W5" s="698"/>
      <c r="X5" s="698"/>
      <c r="Y5" s="741"/>
      <c r="Z5" s="759">
        <v>11.5</v>
      </c>
      <c r="AA5" s="759"/>
      <c r="AB5" s="759"/>
      <c r="AC5" s="759"/>
      <c r="AD5" s="760">
        <v>5602927</v>
      </c>
      <c r="AE5" s="760"/>
      <c r="AF5" s="760"/>
      <c r="AG5" s="760"/>
      <c r="AH5" s="760"/>
      <c r="AI5" s="760"/>
      <c r="AJ5" s="760"/>
      <c r="AK5" s="760"/>
      <c r="AL5" s="742">
        <v>33</v>
      </c>
      <c r="AM5" s="713"/>
      <c r="AN5" s="713"/>
      <c r="AO5" s="743"/>
      <c r="AP5" s="708" t="s">
        <v>231</v>
      </c>
      <c r="AQ5" s="709"/>
      <c r="AR5" s="709"/>
      <c r="AS5" s="709"/>
      <c r="AT5" s="709"/>
      <c r="AU5" s="709"/>
      <c r="AV5" s="709"/>
      <c r="AW5" s="709"/>
      <c r="AX5" s="709"/>
      <c r="AY5" s="709"/>
      <c r="AZ5" s="709"/>
      <c r="BA5" s="709"/>
      <c r="BB5" s="709"/>
      <c r="BC5" s="709"/>
      <c r="BD5" s="709"/>
      <c r="BE5" s="709"/>
      <c r="BF5" s="710"/>
      <c r="BG5" s="642">
        <v>5602180</v>
      </c>
      <c r="BH5" s="643"/>
      <c r="BI5" s="643"/>
      <c r="BJ5" s="643"/>
      <c r="BK5" s="643"/>
      <c r="BL5" s="643"/>
      <c r="BM5" s="643"/>
      <c r="BN5" s="644"/>
      <c r="BO5" s="675">
        <v>100</v>
      </c>
      <c r="BP5" s="675"/>
      <c r="BQ5" s="675"/>
      <c r="BR5" s="675"/>
      <c r="BS5" s="676">
        <v>261380</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c r="B6" s="639" t="s">
        <v>235</v>
      </c>
      <c r="C6" s="640"/>
      <c r="D6" s="640"/>
      <c r="E6" s="640"/>
      <c r="F6" s="640"/>
      <c r="G6" s="640"/>
      <c r="H6" s="640"/>
      <c r="I6" s="640"/>
      <c r="J6" s="640"/>
      <c r="K6" s="640"/>
      <c r="L6" s="640"/>
      <c r="M6" s="640"/>
      <c r="N6" s="640"/>
      <c r="O6" s="640"/>
      <c r="P6" s="640"/>
      <c r="Q6" s="641"/>
      <c r="R6" s="642">
        <v>330946</v>
      </c>
      <c r="S6" s="643"/>
      <c r="T6" s="643"/>
      <c r="U6" s="643"/>
      <c r="V6" s="643"/>
      <c r="W6" s="643"/>
      <c r="X6" s="643"/>
      <c r="Y6" s="644"/>
      <c r="Z6" s="675">
        <v>0.7</v>
      </c>
      <c r="AA6" s="675"/>
      <c r="AB6" s="675"/>
      <c r="AC6" s="675"/>
      <c r="AD6" s="676">
        <v>330946</v>
      </c>
      <c r="AE6" s="676"/>
      <c r="AF6" s="676"/>
      <c r="AG6" s="676"/>
      <c r="AH6" s="676"/>
      <c r="AI6" s="676"/>
      <c r="AJ6" s="676"/>
      <c r="AK6" s="676"/>
      <c r="AL6" s="645">
        <v>1.9</v>
      </c>
      <c r="AM6" s="646"/>
      <c r="AN6" s="646"/>
      <c r="AO6" s="677"/>
      <c r="AP6" s="639" t="s">
        <v>236</v>
      </c>
      <c r="AQ6" s="640"/>
      <c r="AR6" s="640"/>
      <c r="AS6" s="640"/>
      <c r="AT6" s="640"/>
      <c r="AU6" s="640"/>
      <c r="AV6" s="640"/>
      <c r="AW6" s="640"/>
      <c r="AX6" s="640"/>
      <c r="AY6" s="640"/>
      <c r="AZ6" s="640"/>
      <c r="BA6" s="640"/>
      <c r="BB6" s="640"/>
      <c r="BC6" s="640"/>
      <c r="BD6" s="640"/>
      <c r="BE6" s="640"/>
      <c r="BF6" s="641"/>
      <c r="BG6" s="642">
        <v>5602180</v>
      </c>
      <c r="BH6" s="643"/>
      <c r="BI6" s="643"/>
      <c r="BJ6" s="643"/>
      <c r="BK6" s="643"/>
      <c r="BL6" s="643"/>
      <c r="BM6" s="643"/>
      <c r="BN6" s="644"/>
      <c r="BO6" s="675">
        <v>100</v>
      </c>
      <c r="BP6" s="675"/>
      <c r="BQ6" s="675"/>
      <c r="BR6" s="675"/>
      <c r="BS6" s="676">
        <v>261380</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208698</v>
      </c>
      <c r="CS6" s="643"/>
      <c r="CT6" s="643"/>
      <c r="CU6" s="643"/>
      <c r="CV6" s="643"/>
      <c r="CW6" s="643"/>
      <c r="CX6" s="643"/>
      <c r="CY6" s="644"/>
      <c r="CZ6" s="742">
        <v>0.4</v>
      </c>
      <c r="DA6" s="713"/>
      <c r="DB6" s="713"/>
      <c r="DC6" s="745"/>
      <c r="DD6" s="648" t="s">
        <v>238</v>
      </c>
      <c r="DE6" s="643"/>
      <c r="DF6" s="643"/>
      <c r="DG6" s="643"/>
      <c r="DH6" s="643"/>
      <c r="DI6" s="643"/>
      <c r="DJ6" s="643"/>
      <c r="DK6" s="643"/>
      <c r="DL6" s="643"/>
      <c r="DM6" s="643"/>
      <c r="DN6" s="643"/>
      <c r="DO6" s="643"/>
      <c r="DP6" s="644"/>
      <c r="DQ6" s="648">
        <v>208698</v>
      </c>
      <c r="DR6" s="643"/>
      <c r="DS6" s="643"/>
      <c r="DT6" s="643"/>
      <c r="DU6" s="643"/>
      <c r="DV6" s="643"/>
      <c r="DW6" s="643"/>
      <c r="DX6" s="643"/>
      <c r="DY6" s="643"/>
      <c r="DZ6" s="643"/>
      <c r="EA6" s="643"/>
      <c r="EB6" s="643"/>
      <c r="EC6" s="689"/>
    </row>
    <row r="7" spans="2:143" ht="11.25" customHeight="1">
      <c r="B7" s="639" t="s">
        <v>239</v>
      </c>
      <c r="C7" s="640"/>
      <c r="D7" s="640"/>
      <c r="E7" s="640"/>
      <c r="F7" s="640"/>
      <c r="G7" s="640"/>
      <c r="H7" s="640"/>
      <c r="I7" s="640"/>
      <c r="J7" s="640"/>
      <c r="K7" s="640"/>
      <c r="L7" s="640"/>
      <c r="M7" s="640"/>
      <c r="N7" s="640"/>
      <c r="O7" s="640"/>
      <c r="P7" s="640"/>
      <c r="Q7" s="641"/>
      <c r="R7" s="642">
        <v>3927</v>
      </c>
      <c r="S7" s="643"/>
      <c r="T7" s="643"/>
      <c r="U7" s="643"/>
      <c r="V7" s="643"/>
      <c r="W7" s="643"/>
      <c r="X7" s="643"/>
      <c r="Y7" s="644"/>
      <c r="Z7" s="675">
        <v>0</v>
      </c>
      <c r="AA7" s="675"/>
      <c r="AB7" s="675"/>
      <c r="AC7" s="675"/>
      <c r="AD7" s="676">
        <v>3927</v>
      </c>
      <c r="AE7" s="676"/>
      <c r="AF7" s="676"/>
      <c r="AG7" s="676"/>
      <c r="AH7" s="676"/>
      <c r="AI7" s="676"/>
      <c r="AJ7" s="676"/>
      <c r="AK7" s="676"/>
      <c r="AL7" s="645">
        <v>0</v>
      </c>
      <c r="AM7" s="646"/>
      <c r="AN7" s="646"/>
      <c r="AO7" s="677"/>
      <c r="AP7" s="639" t="s">
        <v>240</v>
      </c>
      <c r="AQ7" s="640"/>
      <c r="AR7" s="640"/>
      <c r="AS7" s="640"/>
      <c r="AT7" s="640"/>
      <c r="AU7" s="640"/>
      <c r="AV7" s="640"/>
      <c r="AW7" s="640"/>
      <c r="AX7" s="640"/>
      <c r="AY7" s="640"/>
      <c r="AZ7" s="640"/>
      <c r="BA7" s="640"/>
      <c r="BB7" s="640"/>
      <c r="BC7" s="640"/>
      <c r="BD7" s="640"/>
      <c r="BE7" s="640"/>
      <c r="BF7" s="641"/>
      <c r="BG7" s="642">
        <v>2418862</v>
      </c>
      <c r="BH7" s="643"/>
      <c r="BI7" s="643"/>
      <c r="BJ7" s="643"/>
      <c r="BK7" s="643"/>
      <c r="BL7" s="643"/>
      <c r="BM7" s="643"/>
      <c r="BN7" s="644"/>
      <c r="BO7" s="675">
        <v>43.2</v>
      </c>
      <c r="BP7" s="675"/>
      <c r="BQ7" s="675"/>
      <c r="BR7" s="675"/>
      <c r="BS7" s="676">
        <v>89305</v>
      </c>
      <c r="BT7" s="676"/>
      <c r="BU7" s="676"/>
      <c r="BV7" s="676"/>
      <c r="BW7" s="676"/>
      <c r="BX7" s="676"/>
      <c r="BY7" s="676"/>
      <c r="BZ7" s="676"/>
      <c r="CA7" s="676"/>
      <c r="CB7" s="739"/>
      <c r="CD7" s="681" t="s">
        <v>241</v>
      </c>
      <c r="CE7" s="682"/>
      <c r="CF7" s="682"/>
      <c r="CG7" s="682"/>
      <c r="CH7" s="682"/>
      <c r="CI7" s="682"/>
      <c r="CJ7" s="682"/>
      <c r="CK7" s="682"/>
      <c r="CL7" s="682"/>
      <c r="CM7" s="682"/>
      <c r="CN7" s="682"/>
      <c r="CO7" s="682"/>
      <c r="CP7" s="682"/>
      <c r="CQ7" s="683"/>
      <c r="CR7" s="642">
        <v>11635182</v>
      </c>
      <c r="CS7" s="643"/>
      <c r="CT7" s="643"/>
      <c r="CU7" s="643"/>
      <c r="CV7" s="643"/>
      <c r="CW7" s="643"/>
      <c r="CX7" s="643"/>
      <c r="CY7" s="644"/>
      <c r="CZ7" s="675">
        <v>25</v>
      </c>
      <c r="DA7" s="675"/>
      <c r="DB7" s="675"/>
      <c r="DC7" s="675"/>
      <c r="DD7" s="648">
        <v>1200671</v>
      </c>
      <c r="DE7" s="643"/>
      <c r="DF7" s="643"/>
      <c r="DG7" s="643"/>
      <c r="DH7" s="643"/>
      <c r="DI7" s="643"/>
      <c r="DJ7" s="643"/>
      <c r="DK7" s="643"/>
      <c r="DL7" s="643"/>
      <c r="DM7" s="643"/>
      <c r="DN7" s="643"/>
      <c r="DO7" s="643"/>
      <c r="DP7" s="644"/>
      <c r="DQ7" s="648">
        <v>4636988</v>
      </c>
      <c r="DR7" s="643"/>
      <c r="DS7" s="643"/>
      <c r="DT7" s="643"/>
      <c r="DU7" s="643"/>
      <c r="DV7" s="643"/>
      <c r="DW7" s="643"/>
      <c r="DX7" s="643"/>
      <c r="DY7" s="643"/>
      <c r="DZ7" s="643"/>
      <c r="EA7" s="643"/>
      <c r="EB7" s="643"/>
      <c r="EC7" s="689"/>
    </row>
    <row r="8" spans="2:143" ht="11.25" customHeight="1">
      <c r="B8" s="639" t="s">
        <v>242</v>
      </c>
      <c r="C8" s="640"/>
      <c r="D8" s="640"/>
      <c r="E8" s="640"/>
      <c r="F8" s="640"/>
      <c r="G8" s="640"/>
      <c r="H8" s="640"/>
      <c r="I8" s="640"/>
      <c r="J8" s="640"/>
      <c r="K8" s="640"/>
      <c r="L8" s="640"/>
      <c r="M8" s="640"/>
      <c r="N8" s="640"/>
      <c r="O8" s="640"/>
      <c r="P8" s="640"/>
      <c r="Q8" s="641"/>
      <c r="R8" s="642">
        <v>10672</v>
      </c>
      <c r="S8" s="643"/>
      <c r="T8" s="643"/>
      <c r="U8" s="643"/>
      <c r="V8" s="643"/>
      <c r="W8" s="643"/>
      <c r="X8" s="643"/>
      <c r="Y8" s="644"/>
      <c r="Z8" s="675">
        <v>0</v>
      </c>
      <c r="AA8" s="675"/>
      <c r="AB8" s="675"/>
      <c r="AC8" s="675"/>
      <c r="AD8" s="676">
        <v>10672</v>
      </c>
      <c r="AE8" s="676"/>
      <c r="AF8" s="676"/>
      <c r="AG8" s="676"/>
      <c r="AH8" s="676"/>
      <c r="AI8" s="676"/>
      <c r="AJ8" s="676"/>
      <c r="AK8" s="676"/>
      <c r="AL8" s="645">
        <v>0.1</v>
      </c>
      <c r="AM8" s="646"/>
      <c r="AN8" s="646"/>
      <c r="AO8" s="677"/>
      <c r="AP8" s="639" t="s">
        <v>243</v>
      </c>
      <c r="AQ8" s="640"/>
      <c r="AR8" s="640"/>
      <c r="AS8" s="640"/>
      <c r="AT8" s="640"/>
      <c r="AU8" s="640"/>
      <c r="AV8" s="640"/>
      <c r="AW8" s="640"/>
      <c r="AX8" s="640"/>
      <c r="AY8" s="640"/>
      <c r="AZ8" s="640"/>
      <c r="BA8" s="640"/>
      <c r="BB8" s="640"/>
      <c r="BC8" s="640"/>
      <c r="BD8" s="640"/>
      <c r="BE8" s="640"/>
      <c r="BF8" s="641"/>
      <c r="BG8" s="642">
        <v>86095</v>
      </c>
      <c r="BH8" s="643"/>
      <c r="BI8" s="643"/>
      <c r="BJ8" s="643"/>
      <c r="BK8" s="643"/>
      <c r="BL8" s="643"/>
      <c r="BM8" s="643"/>
      <c r="BN8" s="644"/>
      <c r="BO8" s="675">
        <v>1.5</v>
      </c>
      <c r="BP8" s="675"/>
      <c r="BQ8" s="675"/>
      <c r="BR8" s="675"/>
      <c r="BS8" s="648" t="s">
        <v>129</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9433555</v>
      </c>
      <c r="CS8" s="643"/>
      <c r="CT8" s="643"/>
      <c r="CU8" s="643"/>
      <c r="CV8" s="643"/>
      <c r="CW8" s="643"/>
      <c r="CX8" s="643"/>
      <c r="CY8" s="644"/>
      <c r="CZ8" s="675">
        <v>20.3</v>
      </c>
      <c r="DA8" s="675"/>
      <c r="DB8" s="675"/>
      <c r="DC8" s="675"/>
      <c r="DD8" s="648">
        <v>164014</v>
      </c>
      <c r="DE8" s="643"/>
      <c r="DF8" s="643"/>
      <c r="DG8" s="643"/>
      <c r="DH8" s="643"/>
      <c r="DI8" s="643"/>
      <c r="DJ8" s="643"/>
      <c r="DK8" s="643"/>
      <c r="DL8" s="643"/>
      <c r="DM8" s="643"/>
      <c r="DN8" s="643"/>
      <c r="DO8" s="643"/>
      <c r="DP8" s="644"/>
      <c r="DQ8" s="648">
        <v>4533366</v>
      </c>
      <c r="DR8" s="643"/>
      <c r="DS8" s="643"/>
      <c r="DT8" s="643"/>
      <c r="DU8" s="643"/>
      <c r="DV8" s="643"/>
      <c r="DW8" s="643"/>
      <c r="DX8" s="643"/>
      <c r="DY8" s="643"/>
      <c r="DZ8" s="643"/>
      <c r="EA8" s="643"/>
      <c r="EB8" s="643"/>
      <c r="EC8" s="689"/>
    </row>
    <row r="9" spans="2:143" ht="11.25" customHeight="1">
      <c r="B9" s="639" t="s">
        <v>245</v>
      </c>
      <c r="C9" s="640"/>
      <c r="D9" s="640"/>
      <c r="E9" s="640"/>
      <c r="F9" s="640"/>
      <c r="G9" s="640"/>
      <c r="H9" s="640"/>
      <c r="I9" s="640"/>
      <c r="J9" s="640"/>
      <c r="K9" s="640"/>
      <c r="L9" s="640"/>
      <c r="M9" s="640"/>
      <c r="N9" s="640"/>
      <c r="O9" s="640"/>
      <c r="P9" s="640"/>
      <c r="Q9" s="641"/>
      <c r="R9" s="642">
        <v>12395</v>
      </c>
      <c r="S9" s="643"/>
      <c r="T9" s="643"/>
      <c r="U9" s="643"/>
      <c r="V9" s="643"/>
      <c r="W9" s="643"/>
      <c r="X9" s="643"/>
      <c r="Y9" s="644"/>
      <c r="Z9" s="675">
        <v>0</v>
      </c>
      <c r="AA9" s="675"/>
      <c r="AB9" s="675"/>
      <c r="AC9" s="675"/>
      <c r="AD9" s="676">
        <v>12395</v>
      </c>
      <c r="AE9" s="676"/>
      <c r="AF9" s="676"/>
      <c r="AG9" s="676"/>
      <c r="AH9" s="676"/>
      <c r="AI9" s="676"/>
      <c r="AJ9" s="676"/>
      <c r="AK9" s="676"/>
      <c r="AL9" s="645">
        <v>0.1</v>
      </c>
      <c r="AM9" s="646"/>
      <c r="AN9" s="646"/>
      <c r="AO9" s="677"/>
      <c r="AP9" s="639" t="s">
        <v>246</v>
      </c>
      <c r="AQ9" s="640"/>
      <c r="AR9" s="640"/>
      <c r="AS9" s="640"/>
      <c r="AT9" s="640"/>
      <c r="AU9" s="640"/>
      <c r="AV9" s="640"/>
      <c r="AW9" s="640"/>
      <c r="AX9" s="640"/>
      <c r="AY9" s="640"/>
      <c r="AZ9" s="640"/>
      <c r="BA9" s="640"/>
      <c r="BB9" s="640"/>
      <c r="BC9" s="640"/>
      <c r="BD9" s="640"/>
      <c r="BE9" s="640"/>
      <c r="BF9" s="641"/>
      <c r="BG9" s="642">
        <v>1890470</v>
      </c>
      <c r="BH9" s="643"/>
      <c r="BI9" s="643"/>
      <c r="BJ9" s="643"/>
      <c r="BK9" s="643"/>
      <c r="BL9" s="643"/>
      <c r="BM9" s="643"/>
      <c r="BN9" s="644"/>
      <c r="BO9" s="675">
        <v>33.700000000000003</v>
      </c>
      <c r="BP9" s="675"/>
      <c r="BQ9" s="675"/>
      <c r="BR9" s="675"/>
      <c r="BS9" s="648" t="s">
        <v>129</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2638152</v>
      </c>
      <c r="CS9" s="643"/>
      <c r="CT9" s="643"/>
      <c r="CU9" s="643"/>
      <c r="CV9" s="643"/>
      <c r="CW9" s="643"/>
      <c r="CX9" s="643"/>
      <c r="CY9" s="644"/>
      <c r="CZ9" s="675">
        <v>5.7</v>
      </c>
      <c r="DA9" s="675"/>
      <c r="DB9" s="675"/>
      <c r="DC9" s="675"/>
      <c r="DD9" s="648">
        <v>22541</v>
      </c>
      <c r="DE9" s="643"/>
      <c r="DF9" s="643"/>
      <c r="DG9" s="643"/>
      <c r="DH9" s="643"/>
      <c r="DI9" s="643"/>
      <c r="DJ9" s="643"/>
      <c r="DK9" s="643"/>
      <c r="DL9" s="643"/>
      <c r="DM9" s="643"/>
      <c r="DN9" s="643"/>
      <c r="DO9" s="643"/>
      <c r="DP9" s="644"/>
      <c r="DQ9" s="648">
        <v>1980002</v>
      </c>
      <c r="DR9" s="643"/>
      <c r="DS9" s="643"/>
      <c r="DT9" s="643"/>
      <c r="DU9" s="643"/>
      <c r="DV9" s="643"/>
      <c r="DW9" s="643"/>
      <c r="DX9" s="643"/>
      <c r="DY9" s="643"/>
      <c r="DZ9" s="643"/>
      <c r="EA9" s="643"/>
      <c r="EB9" s="643"/>
      <c r="EC9" s="689"/>
    </row>
    <row r="10" spans="2:143" ht="11.25" customHeight="1">
      <c r="B10" s="639" t="s">
        <v>248</v>
      </c>
      <c r="C10" s="640"/>
      <c r="D10" s="640"/>
      <c r="E10" s="640"/>
      <c r="F10" s="640"/>
      <c r="G10" s="640"/>
      <c r="H10" s="640"/>
      <c r="I10" s="640"/>
      <c r="J10" s="640"/>
      <c r="K10" s="640"/>
      <c r="L10" s="640"/>
      <c r="M10" s="640"/>
      <c r="N10" s="640"/>
      <c r="O10" s="640"/>
      <c r="P10" s="640"/>
      <c r="Q10" s="641"/>
      <c r="R10" s="642" t="s">
        <v>249</v>
      </c>
      <c r="S10" s="643"/>
      <c r="T10" s="643"/>
      <c r="U10" s="643"/>
      <c r="V10" s="643"/>
      <c r="W10" s="643"/>
      <c r="X10" s="643"/>
      <c r="Y10" s="644"/>
      <c r="Z10" s="675" t="s">
        <v>238</v>
      </c>
      <c r="AA10" s="675"/>
      <c r="AB10" s="675"/>
      <c r="AC10" s="675"/>
      <c r="AD10" s="676" t="s">
        <v>129</v>
      </c>
      <c r="AE10" s="676"/>
      <c r="AF10" s="676"/>
      <c r="AG10" s="676"/>
      <c r="AH10" s="676"/>
      <c r="AI10" s="676"/>
      <c r="AJ10" s="676"/>
      <c r="AK10" s="676"/>
      <c r="AL10" s="645" t="s">
        <v>238</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178594</v>
      </c>
      <c r="BH10" s="643"/>
      <c r="BI10" s="643"/>
      <c r="BJ10" s="643"/>
      <c r="BK10" s="643"/>
      <c r="BL10" s="643"/>
      <c r="BM10" s="643"/>
      <c r="BN10" s="644"/>
      <c r="BO10" s="675">
        <v>3.2</v>
      </c>
      <c r="BP10" s="675"/>
      <c r="BQ10" s="675"/>
      <c r="BR10" s="675"/>
      <c r="BS10" s="648">
        <v>62631</v>
      </c>
      <c r="BT10" s="643"/>
      <c r="BU10" s="643"/>
      <c r="BV10" s="643"/>
      <c r="BW10" s="643"/>
      <c r="BX10" s="643"/>
      <c r="BY10" s="643"/>
      <c r="BZ10" s="643"/>
      <c r="CA10" s="643"/>
      <c r="CB10" s="689"/>
      <c r="CD10" s="681" t="s">
        <v>251</v>
      </c>
      <c r="CE10" s="682"/>
      <c r="CF10" s="682"/>
      <c r="CG10" s="682"/>
      <c r="CH10" s="682"/>
      <c r="CI10" s="682"/>
      <c r="CJ10" s="682"/>
      <c r="CK10" s="682"/>
      <c r="CL10" s="682"/>
      <c r="CM10" s="682"/>
      <c r="CN10" s="682"/>
      <c r="CO10" s="682"/>
      <c r="CP10" s="682"/>
      <c r="CQ10" s="683"/>
      <c r="CR10" s="642">
        <v>76378</v>
      </c>
      <c r="CS10" s="643"/>
      <c r="CT10" s="643"/>
      <c r="CU10" s="643"/>
      <c r="CV10" s="643"/>
      <c r="CW10" s="643"/>
      <c r="CX10" s="643"/>
      <c r="CY10" s="644"/>
      <c r="CZ10" s="675">
        <v>0.2</v>
      </c>
      <c r="DA10" s="675"/>
      <c r="DB10" s="675"/>
      <c r="DC10" s="675"/>
      <c r="DD10" s="648" t="s">
        <v>129</v>
      </c>
      <c r="DE10" s="643"/>
      <c r="DF10" s="643"/>
      <c r="DG10" s="643"/>
      <c r="DH10" s="643"/>
      <c r="DI10" s="643"/>
      <c r="DJ10" s="643"/>
      <c r="DK10" s="643"/>
      <c r="DL10" s="643"/>
      <c r="DM10" s="643"/>
      <c r="DN10" s="643"/>
      <c r="DO10" s="643"/>
      <c r="DP10" s="644"/>
      <c r="DQ10" s="648">
        <v>51490</v>
      </c>
      <c r="DR10" s="643"/>
      <c r="DS10" s="643"/>
      <c r="DT10" s="643"/>
      <c r="DU10" s="643"/>
      <c r="DV10" s="643"/>
      <c r="DW10" s="643"/>
      <c r="DX10" s="643"/>
      <c r="DY10" s="643"/>
      <c r="DZ10" s="643"/>
      <c r="EA10" s="643"/>
      <c r="EB10" s="643"/>
      <c r="EC10" s="689"/>
    </row>
    <row r="11" spans="2:143" ht="11.25" customHeight="1">
      <c r="B11" s="639" t="s">
        <v>252</v>
      </c>
      <c r="C11" s="640"/>
      <c r="D11" s="640"/>
      <c r="E11" s="640"/>
      <c r="F11" s="640"/>
      <c r="G11" s="640"/>
      <c r="H11" s="640"/>
      <c r="I11" s="640"/>
      <c r="J11" s="640"/>
      <c r="K11" s="640"/>
      <c r="L11" s="640"/>
      <c r="M11" s="640"/>
      <c r="N11" s="640"/>
      <c r="O11" s="640"/>
      <c r="P11" s="640"/>
      <c r="Q11" s="641"/>
      <c r="R11" s="642">
        <v>1267460</v>
      </c>
      <c r="S11" s="643"/>
      <c r="T11" s="643"/>
      <c r="U11" s="643"/>
      <c r="V11" s="643"/>
      <c r="W11" s="643"/>
      <c r="X11" s="643"/>
      <c r="Y11" s="644"/>
      <c r="Z11" s="645">
        <v>2.6</v>
      </c>
      <c r="AA11" s="646"/>
      <c r="AB11" s="646"/>
      <c r="AC11" s="647"/>
      <c r="AD11" s="648">
        <v>1267460</v>
      </c>
      <c r="AE11" s="643"/>
      <c r="AF11" s="643"/>
      <c r="AG11" s="643"/>
      <c r="AH11" s="643"/>
      <c r="AI11" s="643"/>
      <c r="AJ11" s="643"/>
      <c r="AK11" s="644"/>
      <c r="AL11" s="645">
        <v>7.5</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263703</v>
      </c>
      <c r="BH11" s="643"/>
      <c r="BI11" s="643"/>
      <c r="BJ11" s="643"/>
      <c r="BK11" s="643"/>
      <c r="BL11" s="643"/>
      <c r="BM11" s="643"/>
      <c r="BN11" s="644"/>
      <c r="BO11" s="675">
        <v>4.7</v>
      </c>
      <c r="BP11" s="675"/>
      <c r="BQ11" s="675"/>
      <c r="BR11" s="675"/>
      <c r="BS11" s="648">
        <v>26674</v>
      </c>
      <c r="BT11" s="643"/>
      <c r="BU11" s="643"/>
      <c r="BV11" s="643"/>
      <c r="BW11" s="643"/>
      <c r="BX11" s="643"/>
      <c r="BY11" s="643"/>
      <c r="BZ11" s="643"/>
      <c r="CA11" s="643"/>
      <c r="CB11" s="689"/>
      <c r="CD11" s="681" t="s">
        <v>254</v>
      </c>
      <c r="CE11" s="682"/>
      <c r="CF11" s="682"/>
      <c r="CG11" s="682"/>
      <c r="CH11" s="682"/>
      <c r="CI11" s="682"/>
      <c r="CJ11" s="682"/>
      <c r="CK11" s="682"/>
      <c r="CL11" s="682"/>
      <c r="CM11" s="682"/>
      <c r="CN11" s="682"/>
      <c r="CO11" s="682"/>
      <c r="CP11" s="682"/>
      <c r="CQ11" s="683"/>
      <c r="CR11" s="642">
        <v>2152481</v>
      </c>
      <c r="CS11" s="643"/>
      <c r="CT11" s="643"/>
      <c r="CU11" s="643"/>
      <c r="CV11" s="643"/>
      <c r="CW11" s="643"/>
      <c r="CX11" s="643"/>
      <c r="CY11" s="644"/>
      <c r="CZ11" s="675">
        <v>4.5999999999999996</v>
      </c>
      <c r="DA11" s="675"/>
      <c r="DB11" s="675"/>
      <c r="DC11" s="675"/>
      <c r="DD11" s="648">
        <v>1421447</v>
      </c>
      <c r="DE11" s="643"/>
      <c r="DF11" s="643"/>
      <c r="DG11" s="643"/>
      <c r="DH11" s="643"/>
      <c r="DI11" s="643"/>
      <c r="DJ11" s="643"/>
      <c r="DK11" s="643"/>
      <c r="DL11" s="643"/>
      <c r="DM11" s="643"/>
      <c r="DN11" s="643"/>
      <c r="DO11" s="643"/>
      <c r="DP11" s="644"/>
      <c r="DQ11" s="648">
        <v>1043358</v>
      </c>
      <c r="DR11" s="643"/>
      <c r="DS11" s="643"/>
      <c r="DT11" s="643"/>
      <c r="DU11" s="643"/>
      <c r="DV11" s="643"/>
      <c r="DW11" s="643"/>
      <c r="DX11" s="643"/>
      <c r="DY11" s="643"/>
      <c r="DZ11" s="643"/>
      <c r="EA11" s="643"/>
      <c r="EB11" s="643"/>
      <c r="EC11" s="689"/>
    </row>
    <row r="12" spans="2:143" ht="11.25" customHeight="1">
      <c r="B12" s="639" t="s">
        <v>255</v>
      </c>
      <c r="C12" s="640"/>
      <c r="D12" s="640"/>
      <c r="E12" s="640"/>
      <c r="F12" s="640"/>
      <c r="G12" s="640"/>
      <c r="H12" s="640"/>
      <c r="I12" s="640"/>
      <c r="J12" s="640"/>
      <c r="K12" s="640"/>
      <c r="L12" s="640"/>
      <c r="M12" s="640"/>
      <c r="N12" s="640"/>
      <c r="O12" s="640"/>
      <c r="P12" s="640"/>
      <c r="Q12" s="641"/>
      <c r="R12" s="642">
        <v>8835</v>
      </c>
      <c r="S12" s="643"/>
      <c r="T12" s="643"/>
      <c r="U12" s="643"/>
      <c r="V12" s="643"/>
      <c r="W12" s="643"/>
      <c r="X12" s="643"/>
      <c r="Y12" s="644"/>
      <c r="Z12" s="675">
        <v>0</v>
      </c>
      <c r="AA12" s="675"/>
      <c r="AB12" s="675"/>
      <c r="AC12" s="675"/>
      <c r="AD12" s="676">
        <v>8835</v>
      </c>
      <c r="AE12" s="676"/>
      <c r="AF12" s="676"/>
      <c r="AG12" s="676"/>
      <c r="AH12" s="676"/>
      <c r="AI12" s="676"/>
      <c r="AJ12" s="676"/>
      <c r="AK12" s="676"/>
      <c r="AL12" s="645">
        <v>0.1</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2634526</v>
      </c>
      <c r="BH12" s="643"/>
      <c r="BI12" s="643"/>
      <c r="BJ12" s="643"/>
      <c r="BK12" s="643"/>
      <c r="BL12" s="643"/>
      <c r="BM12" s="643"/>
      <c r="BN12" s="644"/>
      <c r="BO12" s="675">
        <v>47</v>
      </c>
      <c r="BP12" s="675"/>
      <c r="BQ12" s="675"/>
      <c r="BR12" s="675"/>
      <c r="BS12" s="648">
        <v>172075</v>
      </c>
      <c r="BT12" s="643"/>
      <c r="BU12" s="643"/>
      <c r="BV12" s="643"/>
      <c r="BW12" s="643"/>
      <c r="BX12" s="643"/>
      <c r="BY12" s="643"/>
      <c r="BZ12" s="643"/>
      <c r="CA12" s="643"/>
      <c r="CB12" s="689"/>
      <c r="CD12" s="681" t="s">
        <v>257</v>
      </c>
      <c r="CE12" s="682"/>
      <c r="CF12" s="682"/>
      <c r="CG12" s="682"/>
      <c r="CH12" s="682"/>
      <c r="CI12" s="682"/>
      <c r="CJ12" s="682"/>
      <c r="CK12" s="682"/>
      <c r="CL12" s="682"/>
      <c r="CM12" s="682"/>
      <c r="CN12" s="682"/>
      <c r="CO12" s="682"/>
      <c r="CP12" s="682"/>
      <c r="CQ12" s="683"/>
      <c r="CR12" s="642">
        <v>2231999</v>
      </c>
      <c r="CS12" s="643"/>
      <c r="CT12" s="643"/>
      <c r="CU12" s="643"/>
      <c r="CV12" s="643"/>
      <c r="CW12" s="643"/>
      <c r="CX12" s="643"/>
      <c r="CY12" s="644"/>
      <c r="CZ12" s="675">
        <v>4.8</v>
      </c>
      <c r="DA12" s="675"/>
      <c r="DB12" s="675"/>
      <c r="DC12" s="675"/>
      <c r="DD12" s="648">
        <v>241523</v>
      </c>
      <c r="DE12" s="643"/>
      <c r="DF12" s="643"/>
      <c r="DG12" s="643"/>
      <c r="DH12" s="643"/>
      <c r="DI12" s="643"/>
      <c r="DJ12" s="643"/>
      <c r="DK12" s="643"/>
      <c r="DL12" s="643"/>
      <c r="DM12" s="643"/>
      <c r="DN12" s="643"/>
      <c r="DO12" s="643"/>
      <c r="DP12" s="644"/>
      <c r="DQ12" s="648">
        <v>1271678</v>
      </c>
      <c r="DR12" s="643"/>
      <c r="DS12" s="643"/>
      <c r="DT12" s="643"/>
      <c r="DU12" s="643"/>
      <c r="DV12" s="643"/>
      <c r="DW12" s="643"/>
      <c r="DX12" s="643"/>
      <c r="DY12" s="643"/>
      <c r="DZ12" s="643"/>
      <c r="EA12" s="643"/>
      <c r="EB12" s="643"/>
      <c r="EC12" s="689"/>
    </row>
    <row r="13" spans="2:143" ht="11.25" customHeight="1">
      <c r="B13" s="639" t="s">
        <v>258</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129</v>
      </c>
      <c r="AA13" s="675"/>
      <c r="AB13" s="675"/>
      <c r="AC13" s="675"/>
      <c r="AD13" s="676" t="s">
        <v>238</v>
      </c>
      <c r="AE13" s="676"/>
      <c r="AF13" s="676"/>
      <c r="AG13" s="676"/>
      <c r="AH13" s="676"/>
      <c r="AI13" s="676"/>
      <c r="AJ13" s="676"/>
      <c r="AK13" s="676"/>
      <c r="AL13" s="645" t="s">
        <v>238</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2576338</v>
      </c>
      <c r="BH13" s="643"/>
      <c r="BI13" s="643"/>
      <c r="BJ13" s="643"/>
      <c r="BK13" s="643"/>
      <c r="BL13" s="643"/>
      <c r="BM13" s="643"/>
      <c r="BN13" s="644"/>
      <c r="BO13" s="675">
        <v>46</v>
      </c>
      <c r="BP13" s="675"/>
      <c r="BQ13" s="675"/>
      <c r="BR13" s="675"/>
      <c r="BS13" s="648">
        <v>172075</v>
      </c>
      <c r="BT13" s="643"/>
      <c r="BU13" s="643"/>
      <c r="BV13" s="643"/>
      <c r="BW13" s="643"/>
      <c r="BX13" s="643"/>
      <c r="BY13" s="643"/>
      <c r="BZ13" s="643"/>
      <c r="CA13" s="643"/>
      <c r="CB13" s="689"/>
      <c r="CD13" s="681" t="s">
        <v>260</v>
      </c>
      <c r="CE13" s="682"/>
      <c r="CF13" s="682"/>
      <c r="CG13" s="682"/>
      <c r="CH13" s="682"/>
      <c r="CI13" s="682"/>
      <c r="CJ13" s="682"/>
      <c r="CK13" s="682"/>
      <c r="CL13" s="682"/>
      <c r="CM13" s="682"/>
      <c r="CN13" s="682"/>
      <c r="CO13" s="682"/>
      <c r="CP13" s="682"/>
      <c r="CQ13" s="683"/>
      <c r="CR13" s="642">
        <v>5472798</v>
      </c>
      <c r="CS13" s="643"/>
      <c r="CT13" s="643"/>
      <c r="CU13" s="643"/>
      <c r="CV13" s="643"/>
      <c r="CW13" s="643"/>
      <c r="CX13" s="643"/>
      <c r="CY13" s="644"/>
      <c r="CZ13" s="675">
        <v>11.7</v>
      </c>
      <c r="DA13" s="675"/>
      <c r="DB13" s="675"/>
      <c r="DC13" s="675"/>
      <c r="DD13" s="648">
        <v>2150227</v>
      </c>
      <c r="DE13" s="643"/>
      <c r="DF13" s="643"/>
      <c r="DG13" s="643"/>
      <c r="DH13" s="643"/>
      <c r="DI13" s="643"/>
      <c r="DJ13" s="643"/>
      <c r="DK13" s="643"/>
      <c r="DL13" s="643"/>
      <c r="DM13" s="643"/>
      <c r="DN13" s="643"/>
      <c r="DO13" s="643"/>
      <c r="DP13" s="644"/>
      <c r="DQ13" s="648">
        <v>1774425</v>
      </c>
      <c r="DR13" s="643"/>
      <c r="DS13" s="643"/>
      <c r="DT13" s="643"/>
      <c r="DU13" s="643"/>
      <c r="DV13" s="643"/>
      <c r="DW13" s="643"/>
      <c r="DX13" s="643"/>
      <c r="DY13" s="643"/>
      <c r="DZ13" s="643"/>
      <c r="EA13" s="643"/>
      <c r="EB13" s="643"/>
      <c r="EC13" s="689"/>
    </row>
    <row r="14" spans="2:143" ht="11.25" customHeight="1">
      <c r="B14" s="639" t="s">
        <v>261</v>
      </c>
      <c r="C14" s="640"/>
      <c r="D14" s="640"/>
      <c r="E14" s="640"/>
      <c r="F14" s="640"/>
      <c r="G14" s="640"/>
      <c r="H14" s="640"/>
      <c r="I14" s="640"/>
      <c r="J14" s="640"/>
      <c r="K14" s="640"/>
      <c r="L14" s="640"/>
      <c r="M14" s="640"/>
      <c r="N14" s="640"/>
      <c r="O14" s="640"/>
      <c r="P14" s="640"/>
      <c r="Q14" s="641"/>
      <c r="R14" s="642">
        <v>131</v>
      </c>
      <c r="S14" s="643"/>
      <c r="T14" s="643"/>
      <c r="U14" s="643"/>
      <c r="V14" s="643"/>
      <c r="W14" s="643"/>
      <c r="X14" s="643"/>
      <c r="Y14" s="644"/>
      <c r="Z14" s="675">
        <v>0</v>
      </c>
      <c r="AA14" s="675"/>
      <c r="AB14" s="675"/>
      <c r="AC14" s="675"/>
      <c r="AD14" s="676">
        <v>131</v>
      </c>
      <c r="AE14" s="676"/>
      <c r="AF14" s="676"/>
      <c r="AG14" s="676"/>
      <c r="AH14" s="676"/>
      <c r="AI14" s="676"/>
      <c r="AJ14" s="676"/>
      <c r="AK14" s="676"/>
      <c r="AL14" s="645">
        <v>0</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166122</v>
      </c>
      <c r="BH14" s="643"/>
      <c r="BI14" s="643"/>
      <c r="BJ14" s="643"/>
      <c r="BK14" s="643"/>
      <c r="BL14" s="643"/>
      <c r="BM14" s="643"/>
      <c r="BN14" s="644"/>
      <c r="BO14" s="675">
        <v>3</v>
      </c>
      <c r="BP14" s="675"/>
      <c r="BQ14" s="675"/>
      <c r="BR14" s="675"/>
      <c r="BS14" s="648" t="s">
        <v>238</v>
      </c>
      <c r="BT14" s="643"/>
      <c r="BU14" s="643"/>
      <c r="BV14" s="643"/>
      <c r="BW14" s="643"/>
      <c r="BX14" s="643"/>
      <c r="BY14" s="643"/>
      <c r="BZ14" s="643"/>
      <c r="CA14" s="643"/>
      <c r="CB14" s="689"/>
      <c r="CD14" s="681" t="s">
        <v>263</v>
      </c>
      <c r="CE14" s="682"/>
      <c r="CF14" s="682"/>
      <c r="CG14" s="682"/>
      <c r="CH14" s="682"/>
      <c r="CI14" s="682"/>
      <c r="CJ14" s="682"/>
      <c r="CK14" s="682"/>
      <c r="CL14" s="682"/>
      <c r="CM14" s="682"/>
      <c r="CN14" s="682"/>
      <c r="CO14" s="682"/>
      <c r="CP14" s="682"/>
      <c r="CQ14" s="683"/>
      <c r="CR14" s="642">
        <v>1929287</v>
      </c>
      <c r="CS14" s="643"/>
      <c r="CT14" s="643"/>
      <c r="CU14" s="643"/>
      <c r="CV14" s="643"/>
      <c r="CW14" s="643"/>
      <c r="CX14" s="643"/>
      <c r="CY14" s="644"/>
      <c r="CZ14" s="675">
        <v>4.0999999999999996</v>
      </c>
      <c r="DA14" s="675"/>
      <c r="DB14" s="675"/>
      <c r="DC14" s="675"/>
      <c r="DD14" s="648">
        <v>423954</v>
      </c>
      <c r="DE14" s="643"/>
      <c r="DF14" s="643"/>
      <c r="DG14" s="643"/>
      <c r="DH14" s="643"/>
      <c r="DI14" s="643"/>
      <c r="DJ14" s="643"/>
      <c r="DK14" s="643"/>
      <c r="DL14" s="643"/>
      <c r="DM14" s="643"/>
      <c r="DN14" s="643"/>
      <c r="DO14" s="643"/>
      <c r="DP14" s="644"/>
      <c r="DQ14" s="648">
        <v>1403122</v>
      </c>
      <c r="DR14" s="643"/>
      <c r="DS14" s="643"/>
      <c r="DT14" s="643"/>
      <c r="DU14" s="643"/>
      <c r="DV14" s="643"/>
      <c r="DW14" s="643"/>
      <c r="DX14" s="643"/>
      <c r="DY14" s="643"/>
      <c r="DZ14" s="643"/>
      <c r="EA14" s="643"/>
      <c r="EB14" s="643"/>
      <c r="EC14" s="689"/>
    </row>
    <row r="15" spans="2:143" ht="11.25" customHeight="1">
      <c r="B15" s="639" t="s">
        <v>264</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382670</v>
      </c>
      <c r="BH15" s="643"/>
      <c r="BI15" s="643"/>
      <c r="BJ15" s="643"/>
      <c r="BK15" s="643"/>
      <c r="BL15" s="643"/>
      <c r="BM15" s="643"/>
      <c r="BN15" s="644"/>
      <c r="BO15" s="675">
        <v>6.8</v>
      </c>
      <c r="BP15" s="675"/>
      <c r="BQ15" s="675"/>
      <c r="BR15" s="675"/>
      <c r="BS15" s="648" t="s">
        <v>249</v>
      </c>
      <c r="BT15" s="643"/>
      <c r="BU15" s="643"/>
      <c r="BV15" s="643"/>
      <c r="BW15" s="643"/>
      <c r="BX15" s="643"/>
      <c r="BY15" s="643"/>
      <c r="BZ15" s="643"/>
      <c r="CA15" s="643"/>
      <c r="CB15" s="689"/>
      <c r="CD15" s="681" t="s">
        <v>266</v>
      </c>
      <c r="CE15" s="682"/>
      <c r="CF15" s="682"/>
      <c r="CG15" s="682"/>
      <c r="CH15" s="682"/>
      <c r="CI15" s="682"/>
      <c r="CJ15" s="682"/>
      <c r="CK15" s="682"/>
      <c r="CL15" s="682"/>
      <c r="CM15" s="682"/>
      <c r="CN15" s="682"/>
      <c r="CO15" s="682"/>
      <c r="CP15" s="682"/>
      <c r="CQ15" s="683"/>
      <c r="CR15" s="642">
        <v>3991443</v>
      </c>
      <c r="CS15" s="643"/>
      <c r="CT15" s="643"/>
      <c r="CU15" s="643"/>
      <c r="CV15" s="643"/>
      <c r="CW15" s="643"/>
      <c r="CX15" s="643"/>
      <c r="CY15" s="644"/>
      <c r="CZ15" s="675">
        <v>8.6</v>
      </c>
      <c r="DA15" s="675"/>
      <c r="DB15" s="675"/>
      <c r="DC15" s="675"/>
      <c r="DD15" s="648">
        <v>1179208</v>
      </c>
      <c r="DE15" s="643"/>
      <c r="DF15" s="643"/>
      <c r="DG15" s="643"/>
      <c r="DH15" s="643"/>
      <c r="DI15" s="643"/>
      <c r="DJ15" s="643"/>
      <c r="DK15" s="643"/>
      <c r="DL15" s="643"/>
      <c r="DM15" s="643"/>
      <c r="DN15" s="643"/>
      <c r="DO15" s="643"/>
      <c r="DP15" s="644"/>
      <c r="DQ15" s="648">
        <v>2387668</v>
      </c>
      <c r="DR15" s="643"/>
      <c r="DS15" s="643"/>
      <c r="DT15" s="643"/>
      <c r="DU15" s="643"/>
      <c r="DV15" s="643"/>
      <c r="DW15" s="643"/>
      <c r="DX15" s="643"/>
      <c r="DY15" s="643"/>
      <c r="DZ15" s="643"/>
      <c r="EA15" s="643"/>
      <c r="EB15" s="643"/>
      <c r="EC15" s="689"/>
    </row>
    <row r="16" spans="2:143" ht="11.25" customHeight="1">
      <c r="B16" s="639" t="s">
        <v>267</v>
      </c>
      <c r="C16" s="640"/>
      <c r="D16" s="640"/>
      <c r="E16" s="640"/>
      <c r="F16" s="640"/>
      <c r="G16" s="640"/>
      <c r="H16" s="640"/>
      <c r="I16" s="640"/>
      <c r="J16" s="640"/>
      <c r="K16" s="640"/>
      <c r="L16" s="640"/>
      <c r="M16" s="640"/>
      <c r="N16" s="640"/>
      <c r="O16" s="640"/>
      <c r="P16" s="640"/>
      <c r="Q16" s="641"/>
      <c r="R16" s="642">
        <v>12691</v>
      </c>
      <c r="S16" s="643"/>
      <c r="T16" s="643"/>
      <c r="U16" s="643"/>
      <c r="V16" s="643"/>
      <c r="W16" s="643"/>
      <c r="X16" s="643"/>
      <c r="Y16" s="644"/>
      <c r="Z16" s="675">
        <v>0</v>
      </c>
      <c r="AA16" s="675"/>
      <c r="AB16" s="675"/>
      <c r="AC16" s="675"/>
      <c r="AD16" s="676">
        <v>12691</v>
      </c>
      <c r="AE16" s="676"/>
      <c r="AF16" s="676"/>
      <c r="AG16" s="676"/>
      <c r="AH16" s="676"/>
      <c r="AI16" s="676"/>
      <c r="AJ16" s="676"/>
      <c r="AK16" s="676"/>
      <c r="AL16" s="645">
        <v>0.1</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269</v>
      </c>
      <c r="CE16" s="682"/>
      <c r="CF16" s="682"/>
      <c r="CG16" s="682"/>
      <c r="CH16" s="682"/>
      <c r="CI16" s="682"/>
      <c r="CJ16" s="682"/>
      <c r="CK16" s="682"/>
      <c r="CL16" s="682"/>
      <c r="CM16" s="682"/>
      <c r="CN16" s="682"/>
      <c r="CO16" s="682"/>
      <c r="CP16" s="682"/>
      <c r="CQ16" s="683"/>
      <c r="CR16" s="642">
        <v>3559297</v>
      </c>
      <c r="CS16" s="643"/>
      <c r="CT16" s="643"/>
      <c r="CU16" s="643"/>
      <c r="CV16" s="643"/>
      <c r="CW16" s="643"/>
      <c r="CX16" s="643"/>
      <c r="CY16" s="644"/>
      <c r="CZ16" s="675">
        <v>7.6</v>
      </c>
      <c r="DA16" s="675"/>
      <c r="DB16" s="675"/>
      <c r="DC16" s="675"/>
      <c r="DD16" s="648" t="s">
        <v>129</v>
      </c>
      <c r="DE16" s="643"/>
      <c r="DF16" s="643"/>
      <c r="DG16" s="643"/>
      <c r="DH16" s="643"/>
      <c r="DI16" s="643"/>
      <c r="DJ16" s="643"/>
      <c r="DK16" s="643"/>
      <c r="DL16" s="643"/>
      <c r="DM16" s="643"/>
      <c r="DN16" s="643"/>
      <c r="DO16" s="643"/>
      <c r="DP16" s="644"/>
      <c r="DQ16" s="648">
        <v>255076</v>
      </c>
      <c r="DR16" s="643"/>
      <c r="DS16" s="643"/>
      <c r="DT16" s="643"/>
      <c r="DU16" s="643"/>
      <c r="DV16" s="643"/>
      <c r="DW16" s="643"/>
      <c r="DX16" s="643"/>
      <c r="DY16" s="643"/>
      <c r="DZ16" s="643"/>
      <c r="EA16" s="643"/>
      <c r="EB16" s="643"/>
      <c r="EC16" s="689"/>
    </row>
    <row r="17" spans="2:133" ht="11.25" customHeight="1">
      <c r="B17" s="639" t="s">
        <v>270</v>
      </c>
      <c r="C17" s="640"/>
      <c r="D17" s="640"/>
      <c r="E17" s="640"/>
      <c r="F17" s="640"/>
      <c r="G17" s="640"/>
      <c r="H17" s="640"/>
      <c r="I17" s="640"/>
      <c r="J17" s="640"/>
      <c r="K17" s="640"/>
      <c r="L17" s="640"/>
      <c r="M17" s="640"/>
      <c r="N17" s="640"/>
      <c r="O17" s="640"/>
      <c r="P17" s="640"/>
      <c r="Q17" s="641"/>
      <c r="R17" s="642">
        <v>49999</v>
      </c>
      <c r="S17" s="643"/>
      <c r="T17" s="643"/>
      <c r="U17" s="643"/>
      <c r="V17" s="643"/>
      <c r="W17" s="643"/>
      <c r="X17" s="643"/>
      <c r="Y17" s="644"/>
      <c r="Z17" s="675">
        <v>0.1</v>
      </c>
      <c r="AA17" s="675"/>
      <c r="AB17" s="675"/>
      <c r="AC17" s="675"/>
      <c r="AD17" s="676">
        <v>49999</v>
      </c>
      <c r="AE17" s="676"/>
      <c r="AF17" s="676"/>
      <c r="AG17" s="676"/>
      <c r="AH17" s="676"/>
      <c r="AI17" s="676"/>
      <c r="AJ17" s="676"/>
      <c r="AK17" s="676"/>
      <c r="AL17" s="645">
        <v>0.3</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129</v>
      </c>
      <c r="BP17" s="675"/>
      <c r="BQ17" s="675"/>
      <c r="BR17" s="675"/>
      <c r="BS17" s="648" t="s">
        <v>238</v>
      </c>
      <c r="BT17" s="643"/>
      <c r="BU17" s="643"/>
      <c r="BV17" s="643"/>
      <c r="BW17" s="643"/>
      <c r="BX17" s="643"/>
      <c r="BY17" s="643"/>
      <c r="BZ17" s="643"/>
      <c r="CA17" s="643"/>
      <c r="CB17" s="689"/>
      <c r="CD17" s="681" t="s">
        <v>272</v>
      </c>
      <c r="CE17" s="682"/>
      <c r="CF17" s="682"/>
      <c r="CG17" s="682"/>
      <c r="CH17" s="682"/>
      <c r="CI17" s="682"/>
      <c r="CJ17" s="682"/>
      <c r="CK17" s="682"/>
      <c r="CL17" s="682"/>
      <c r="CM17" s="682"/>
      <c r="CN17" s="682"/>
      <c r="CO17" s="682"/>
      <c r="CP17" s="682"/>
      <c r="CQ17" s="683"/>
      <c r="CR17" s="642">
        <v>3255795</v>
      </c>
      <c r="CS17" s="643"/>
      <c r="CT17" s="643"/>
      <c r="CU17" s="643"/>
      <c r="CV17" s="643"/>
      <c r="CW17" s="643"/>
      <c r="CX17" s="643"/>
      <c r="CY17" s="644"/>
      <c r="CZ17" s="675">
        <v>7</v>
      </c>
      <c r="DA17" s="675"/>
      <c r="DB17" s="675"/>
      <c r="DC17" s="675"/>
      <c r="DD17" s="648" t="s">
        <v>238</v>
      </c>
      <c r="DE17" s="643"/>
      <c r="DF17" s="643"/>
      <c r="DG17" s="643"/>
      <c r="DH17" s="643"/>
      <c r="DI17" s="643"/>
      <c r="DJ17" s="643"/>
      <c r="DK17" s="643"/>
      <c r="DL17" s="643"/>
      <c r="DM17" s="643"/>
      <c r="DN17" s="643"/>
      <c r="DO17" s="643"/>
      <c r="DP17" s="644"/>
      <c r="DQ17" s="648">
        <v>3151695</v>
      </c>
      <c r="DR17" s="643"/>
      <c r="DS17" s="643"/>
      <c r="DT17" s="643"/>
      <c r="DU17" s="643"/>
      <c r="DV17" s="643"/>
      <c r="DW17" s="643"/>
      <c r="DX17" s="643"/>
      <c r="DY17" s="643"/>
      <c r="DZ17" s="643"/>
      <c r="EA17" s="643"/>
      <c r="EB17" s="643"/>
      <c r="EC17" s="689"/>
    </row>
    <row r="18" spans="2:133" ht="11.25" customHeight="1">
      <c r="B18" s="639" t="s">
        <v>273</v>
      </c>
      <c r="C18" s="640"/>
      <c r="D18" s="640"/>
      <c r="E18" s="640"/>
      <c r="F18" s="640"/>
      <c r="G18" s="640"/>
      <c r="H18" s="640"/>
      <c r="I18" s="640"/>
      <c r="J18" s="640"/>
      <c r="K18" s="640"/>
      <c r="L18" s="640"/>
      <c r="M18" s="640"/>
      <c r="N18" s="640"/>
      <c r="O18" s="640"/>
      <c r="P18" s="640"/>
      <c r="Q18" s="641"/>
      <c r="R18" s="642">
        <v>39339</v>
      </c>
      <c r="S18" s="643"/>
      <c r="T18" s="643"/>
      <c r="U18" s="643"/>
      <c r="V18" s="643"/>
      <c r="W18" s="643"/>
      <c r="X18" s="643"/>
      <c r="Y18" s="644"/>
      <c r="Z18" s="675">
        <v>0.1</v>
      </c>
      <c r="AA18" s="675"/>
      <c r="AB18" s="675"/>
      <c r="AC18" s="675"/>
      <c r="AD18" s="676">
        <v>39339</v>
      </c>
      <c r="AE18" s="676"/>
      <c r="AF18" s="676"/>
      <c r="AG18" s="676"/>
      <c r="AH18" s="676"/>
      <c r="AI18" s="676"/>
      <c r="AJ18" s="676"/>
      <c r="AK18" s="676"/>
      <c r="AL18" s="645">
        <v>0.2</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275</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249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c r="B19" s="639" t="s">
        <v>276</v>
      </c>
      <c r="C19" s="640"/>
      <c r="D19" s="640"/>
      <c r="E19" s="640"/>
      <c r="F19" s="640"/>
      <c r="G19" s="640"/>
      <c r="H19" s="640"/>
      <c r="I19" s="640"/>
      <c r="J19" s="640"/>
      <c r="K19" s="640"/>
      <c r="L19" s="640"/>
      <c r="M19" s="640"/>
      <c r="N19" s="640"/>
      <c r="O19" s="640"/>
      <c r="P19" s="640"/>
      <c r="Q19" s="641"/>
      <c r="R19" s="642">
        <v>28749</v>
      </c>
      <c r="S19" s="643"/>
      <c r="T19" s="643"/>
      <c r="U19" s="643"/>
      <c r="V19" s="643"/>
      <c r="W19" s="643"/>
      <c r="X19" s="643"/>
      <c r="Y19" s="644"/>
      <c r="Z19" s="675">
        <v>0.1</v>
      </c>
      <c r="AA19" s="675"/>
      <c r="AB19" s="675"/>
      <c r="AC19" s="675"/>
      <c r="AD19" s="676">
        <v>28749</v>
      </c>
      <c r="AE19" s="676"/>
      <c r="AF19" s="676"/>
      <c r="AG19" s="676"/>
      <c r="AH19" s="676"/>
      <c r="AI19" s="676"/>
      <c r="AJ19" s="676"/>
      <c r="AK19" s="676"/>
      <c r="AL19" s="645">
        <v>0.2</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v>747</v>
      </c>
      <c r="BH19" s="643"/>
      <c r="BI19" s="643"/>
      <c r="BJ19" s="643"/>
      <c r="BK19" s="643"/>
      <c r="BL19" s="643"/>
      <c r="BM19" s="643"/>
      <c r="BN19" s="644"/>
      <c r="BO19" s="675">
        <v>0</v>
      </c>
      <c r="BP19" s="675"/>
      <c r="BQ19" s="675"/>
      <c r="BR19" s="675"/>
      <c r="BS19" s="648" t="s">
        <v>129</v>
      </c>
      <c r="BT19" s="643"/>
      <c r="BU19" s="643"/>
      <c r="BV19" s="643"/>
      <c r="BW19" s="643"/>
      <c r="BX19" s="643"/>
      <c r="BY19" s="643"/>
      <c r="BZ19" s="643"/>
      <c r="CA19" s="643"/>
      <c r="CB19" s="689"/>
      <c r="CD19" s="681" t="s">
        <v>278</v>
      </c>
      <c r="CE19" s="682"/>
      <c r="CF19" s="682"/>
      <c r="CG19" s="682"/>
      <c r="CH19" s="682"/>
      <c r="CI19" s="682"/>
      <c r="CJ19" s="682"/>
      <c r="CK19" s="682"/>
      <c r="CL19" s="682"/>
      <c r="CM19" s="682"/>
      <c r="CN19" s="682"/>
      <c r="CO19" s="682"/>
      <c r="CP19" s="682"/>
      <c r="CQ19" s="683"/>
      <c r="CR19" s="642" t="s">
        <v>238</v>
      </c>
      <c r="CS19" s="643"/>
      <c r="CT19" s="643"/>
      <c r="CU19" s="643"/>
      <c r="CV19" s="643"/>
      <c r="CW19" s="643"/>
      <c r="CX19" s="643"/>
      <c r="CY19" s="644"/>
      <c r="CZ19" s="675" t="s">
        <v>129</v>
      </c>
      <c r="DA19" s="675"/>
      <c r="DB19" s="675"/>
      <c r="DC19" s="675"/>
      <c r="DD19" s="648" t="s">
        <v>238</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c r="B20" s="639" t="s">
        <v>279</v>
      </c>
      <c r="C20" s="640"/>
      <c r="D20" s="640"/>
      <c r="E20" s="640"/>
      <c r="F20" s="640"/>
      <c r="G20" s="640"/>
      <c r="H20" s="640"/>
      <c r="I20" s="640"/>
      <c r="J20" s="640"/>
      <c r="K20" s="640"/>
      <c r="L20" s="640"/>
      <c r="M20" s="640"/>
      <c r="N20" s="640"/>
      <c r="O20" s="640"/>
      <c r="P20" s="640"/>
      <c r="Q20" s="641"/>
      <c r="R20" s="642">
        <v>5149</v>
      </c>
      <c r="S20" s="643"/>
      <c r="T20" s="643"/>
      <c r="U20" s="643"/>
      <c r="V20" s="643"/>
      <c r="W20" s="643"/>
      <c r="X20" s="643"/>
      <c r="Y20" s="644"/>
      <c r="Z20" s="675">
        <v>0</v>
      </c>
      <c r="AA20" s="675"/>
      <c r="AB20" s="675"/>
      <c r="AC20" s="675"/>
      <c r="AD20" s="676">
        <v>5149</v>
      </c>
      <c r="AE20" s="676"/>
      <c r="AF20" s="676"/>
      <c r="AG20" s="676"/>
      <c r="AH20" s="676"/>
      <c r="AI20" s="676"/>
      <c r="AJ20" s="676"/>
      <c r="AK20" s="676"/>
      <c r="AL20" s="645">
        <v>0</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v>747</v>
      </c>
      <c r="BH20" s="643"/>
      <c r="BI20" s="643"/>
      <c r="BJ20" s="643"/>
      <c r="BK20" s="643"/>
      <c r="BL20" s="643"/>
      <c r="BM20" s="643"/>
      <c r="BN20" s="644"/>
      <c r="BO20" s="675">
        <v>0</v>
      </c>
      <c r="BP20" s="675"/>
      <c r="BQ20" s="675"/>
      <c r="BR20" s="675"/>
      <c r="BS20" s="648" t="s">
        <v>238</v>
      </c>
      <c r="BT20" s="643"/>
      <c r="BU20" s="643"/>
      <c r="BV20" s="643"/>
      <c r="BW20" s="643"/>
      <c r="BX20" s="643"/>
      <c r="BY20" s="643"/>
      <c r="BZ20" s="643"/>
      <c r="CA20" s="643"/>
      <c r="CB20" s="689"/>
      <c r="CD20" s="681" t="s">
        <v>281</v>
      </c>
      <c r="CE20" s="682"/>
      <c r="CF20" s="682"/>
      <c r="CG20" s="682"/>
      <c r="CH20" s="682"/>
      <c r="CI20" s="682"/>
      <c r="CJ20" s="682"/>
      <c r="CK20" s="682"/>
      <c r="CL20" s="682"/>
      <c r="CM20" s="682"/>
      <c r="CN20" s="682"/>
      <c r="CO20" s="682"/>
      <c r="CP20" s="682"/>
      <c r="CQ20" s="683"/>
      <c r="CR20" s="642">
        <v>46585065</v>
      </c>
      <c r="CS20" s="643"/>
      <c r="CT20" s="643"/>
      <c r="CU20" s="643"/>
      <c r="CV20" s="643"/>
      <c r="CW20" s="643"/>
      <c r="CX20" s="643"/>
      <c r="CY20" s="644"/>
      <c r="CZ20" s="675">
        <v>100</v>
      </c>
      <c r="DA20" s="675"/>
      <c r="DB20" s="675"/>
      <c r="DC20" s="675"/>
      <c r="DD20" s="648">
        <v>6803585</v>
      </c>
      <c r="DE20" s="643"/>
      <c r="DF20" s="643"/>
      <c r="DG20" s="643"/>
      <c r="DH20" s="643"/>
      <c r="DI20" s="643"/>
      <c r="DJ20" s="643"/>
      <c r="DK20" s="643"/>
      <c r="DL20" s="643"/>
      <c r="DM20" s="643"/>
      <c r="DN20" s="643"/>
      <c r="DO20" s="643"/>
      <c r="DP20" s="644"/>
      <c r="DQ20" s="648">
        <v>22697566</v>
      </c>
      <c r="DR20" s="643"/>
      <c r="DS20" s="643"/>
      <c r="DT20" s="643"/>
      <c r="DU20" s="643"/>
      <c r="DV20" s="643"/>
      <c r="DW20" s="643"/>
      <c r="DX20" s="643"/>
      <c r="DY20" s="643"/>
      <c r="DZ20" s="643"/>
      <c r="EA20" s="643"/>
      <c r="EB20" s="643"/>
      <c r="EC20" s="689"/>
    </row>
    <row r="21" spans="2:133" ht="11.25" customHeight="1">
      <c r="B21" s="639" t="s">
        <v>282</v>
      </c>
      <c r="C21" s="640"/>
      <c r="D21" s="640"/>
      <c r="E21" s="640"/>
      <c r="F21" s="640"/>
      <c r="G21" s="640"/>
      <c r="H21" s="640"/>
      <c r="I21" s="640"/>
      <c r="J21" s="640"/>
      <c r="K21" s="640"/>
      <c r="L21" s="640"/>
      <c r="M21" s="640"/>
      <c r="N21" s="640"/>
      <c r="O21" s="640"/>
      <c r="P21" s="640"/>
      <c r="Q21" s="641"/>
      <c r="R21" s="642">
        <v>5441</v>
      </c>
      <c r="S21" s="643"/>
      <c r="T21" s="643"/>
      <c r="U21" s="643"/>
      <c r="V21" s="643"/>
      <c r="W21" s="643"/>
      <c r="X21" s="643"/>
      <c r="Y21" s="644"/>
      <c r="Z21" s="675">
        <v>0</v>
      </c>
      <c r="AA21" s="675"/>
      <c r="AB21" s="675"/>
      <c r="AC21" s="675"/>
      <c r="AD21" s="676">
        <v>5441</v>
      </c>
      <c r="AE21" s="676"/>
      <c r="AF21" s="676"/>
      <c r="AG21" s="676"/>
      <c r="AH21" s="676"/>
      <c r="AI21" s="676"/>
      <c r="AJ21" s="676"/>
      <c r="AK21" s="676"/>
      <c r="AL21" s="645">
        <v>0</v>
      </c>
      <c r="AM21" s="646"/>
      <c r="AN21" s="646"/>
      <c r="AO21" s="677"/>
      <c r="AP21" s="736" t="s">
        <v>283</v>
      </c>
      <c r="AQ21" s="744"/>
      <c r="AR21" s="744"/>
      <c r="AS21" s="744"/>
      <c r="AT21" s="744"/>
      <c r="AU21" s="744"/>
      <c r="AV21" s="744"/>
      <c r="AW21" s="744"/>
      <c r="AX21" s="744"/>
      <c r="AY21" s="744"/>
      <c r="AZ21" s="744"/>
      <c r="BA21" s="744"/>
      <c r="BB21" s="744"/>
      <c r="BC21" s="744"/>
      <c r="BD21" s="744"/>
      <c r="BE21" s="744"/>
      <c r="BF21" s="738"/>
      <c r="BG21" s="642">
        <v>747</v>
      </c>
      <c r="BH21" s="643"/>
      <c r="BI21" s="643"/>
      <c r="BJ21" s="643"/>
      <c r="BK21" s="643"/>
      <c r="BL21" s="643"/>
      <c r="BM21" s="643"/>
      <c r="BN21" s="644"/>
      <c r="BO21" s="675">
        <v>0</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284</v>
      </c>
      <c r="C22" s="640"/>
      <c r="D22" s="640"/>
      <c r="E22" s="640"/>
      <c r="F22" s="640"/>
      <c r="G22" s="640"/>
      <c r="H22" s="640"/>
      <c r="I22" s="640"/>
      <c r="J22" s="640"/>
      <c r="K22" s="640"/>
      <c r="L22" s="640"/>
      <c r="M22" s="640"/>
      <c r="N22" s="640"/>
      <c r="O22" s="640"/>
      <c r="P22" s="640"/>
      <c r="Q22" s="641"/>
      <c r="R22" s="642">
        <v>12235201</v>
      </c>
      <c r="S22" s="643"/>
      <c r="T22" s="643"/>
      <c r="U22" s="643"/>
      <c r="V22" s="643"/>
      <c r="W22" s="643"/>
      <c r="X22" s="643"/>
      <c r="Y22" s="644"/>
      <c r="Z22" s="675">
        <v>25.1</v>
      </c>
      <c r="AA22" s="675"/>
      <c r="AB22" s="675"/>
      <c r="AC22" s="675"/>
      <c r="AD22" s="676">
        <v>9519205</v>
      </c>
      <c r="AE22" s="676"/>
      <c r="AF22" s="676"/>
      <c r="AG22" s="676"/>
      <c r="AH22" s="676"/>
      <c r="AI22" s="676"/>
      <c r="AJ22" s="676"/>
      <c r="AK22" s="676"/>
      <c r="AL22" s="645">
        <v>56</v>
      </c>
      <c r="AM22" s="646"/>
      <c r="AN22" s="646"/>
      <c r="AO22" s="677"/>
      <c r="AP22" s="736" t="s">
        <v>285</v>
      </c>
      <c r="AQ22" s="744"/>
      <c r="AR22" s="744"/>
      <c r="AS22" s="744"/>
      <c r="AT22" s="744"/>
      <c r="AU22" s="744"/>
      <c r="AV22" s="744"/>
      <c r="AW22" s="744"/>
      <c r="AX22" s="744"/>
      <c r="AY22" s="744"/>
      <c r="AZ22" s="744"/>
      <c r="BA22" s="744"/>
      <c r="BB22" s="744"/>
      <c r="BC22" s="744"/>
      <c r="BD22" s="744"/>
      <c r="BE22" s="744"/>
      <c r="BF22" s="738"/>
      <c r="BG22" s="642" t="s">
        <v>238</v>
      </c>
      <c r="BH22" s="643"/>
      <c r="BI22" s="643"/>
      <c r="BJ22" s="643"/>
      <c r="BK22" s="643"/>
      <c r="BL22" s="643"/>
      <c r="BM22" s="643"/>
      <c r="BN22" s="644"/>
      <c r="BO22" s="675" t="s">
        <v>129</v>
      </c>
      <c r="BP22" s="675"/>
      <c r="BQ22" s="675"/>
      <c r="BR22" s="675"/>
      <c r="BS22" s="648" t="s">
        <v>238</v>
      </c>
      <c r="BT22" s="643"/>
      <c r="BU22" s="643"/>
      <c r="BV22" s="643"/>
      <c r="BW22" s="643"/>
      <c r="BX22" s="643"/>
      <c r="BY22" s="643"/>
      <c r="BZ22" s="643"/>
      <c r="CA22" s="643"/>
      <c r="CB22" s="689"/>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287</v>
      </c>
      <c r="C23" s="640"/>
      <c r="D23" s="640"/>
      <c r="E23" s="640"/>
      <c r="F23" s="640"/>
      <c r="G23" s="640"/>
      <c r="H23" s="640"/>
      <c r="I23" s="640"/>
      <c r="J23" s="640"/>
      <c r="K23" s="640"/>
      <c r="L23" s="640"/>
      <c r="M23" s="640"/>
      <c r="N23" s="640"/>
      <c r="O23" s="640"/>
      <c r="P23" s="640"/>
      <c r="Q23" s="641"/>
      <c r="R23" s="642">
        <v>9519205</v>
      </c>
      <c r="S23" s="643"/>
      <c r="T23" s="643"/>
      <c r="U23" s="643"/>
      <c r="V23" s="643"/>
      <c r="W23" s="643"/>
      <c r="X23" s="643"/>
      <c r="Y23" s="644"/>
      <c r="Z23" s="675">
        <v>19.5</v>
      </c>
      <c r="AA23" s="675"/>
      <c r="AB23" s="675"/>
      <c r="AC23" s="675"/>
      <c r="AD23" s="676">
        <v>9519205</v>
      </c>
      <c r="AE23" s="676"/>
      <c r="AF23" s="676"/>
      <c r="AG23" s="676"/>
      <c r="AH23" s="676"/>
      <c r="AI23" s="676"/>
      <c r="AJ23" s="676"/>
      <c r="AK23" s="676"/>
      <c r="AL23" s="645">
        <v>56</v>
      </c>
      <c r="AM23" s="646"/>
      <c r="AN23" s="646"/>
      <c r="AO23" s="677"/>
      <c r="AP23" s="736" t="s">
        <v>288</v>
      </c>
      <c r="AQ23" s="744"/>
      <c r="AR23" s="744"/>
      <c r="AS23" s="744"/>
      <c r="AT23" s="744"/>
      <c r="AU23" s="744"/>
      <c r="AV23" s="744"/>
      <c r="AW23" s="744"/>
      <c r="AX23" s="744"/>
      <c r="AY23" s="744"/>
      <c r="AZ23" s="744"/>
      <c r="BA23" s="744"/>
      <c r="BB23" s="744"/>
      <c r="BC23" s="744"/>
      <c r="BD23" s="744"/>
      <c r="BE23" s="744"/>
      <c r="BF23" s="738"/>
      <c r="BG23" s="642" t="s">
        <v>129</v>
      </c>
      <c r="BH23" s="643"/>
      <c r="BI23" s="643"/>
      <c r="BJ23" s="643"/>
      <c r="BK23" s="643"/>
      <c r="BL23" s="643"/>
      <c r="BM23" s="643"/>
      <c r="BN23" s="644"/>
      <c r="BO23" s="675" t="s">
        <v>238</v>
      </c>
      <c r="BP23" s="675"/>
      <c r="BQ23" s="675"/>
      <c r="BR23" s="675"/>
      <c r="BS23" s="648" t="s">
        <v>238</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c r="B24" s="639" t="s">
        <v>294</v>
      </c>
      <c r="C24" s="640"/>
      <c r="D24" s="640"/>
      <c r="E24" s="640"/>
      <c r="F24" s="640"/>
      <c r="G24" s="640"/>
      <c r="H24" s="640"/>
      <c r="I24" s="640"/>
      <c r="J24" s="640"/>
      <c r="K24" s="640"/>
      <c r="L24" s="640"/>
      <c r="M24" s="640"/>
      <c r="N24" s="640"/>
      <c r="O24" s="640"/>
      <c r="P24" s="640"/>
      <c r="Q24" s="641"/>
      <c r="R24" s="642">
        <v>1112038</v>
      </c>
      <c r="S24" s="643"/>
      <c r="T24" s="643"/>
      <c r="U24" s="643"/>
      <c r="V24" s="643"/>
      <c r="W24" s="643"/>
      <c r="X24" s="643"/>
      <c r="Y24" s="644"/>
      <c r="Z24" s="675">
        <v>2.2999999999999998</v>
      </c>
      <c r="AA24" s="675"/>
      <c r="AB24" s="675"/>
      <c r="AC24" s="675"/>
      <c r="AD24" s="676" t="s">
        <v>129</v>
      </c>
      <c r="AE24" s="676"/>
      <c r="AF24" s="676"/>
      <c r="AG24" s="676"/>
      <c r="AH24" s="676"/>
      <c r="AI24" s="676"/>
      <c r="AJ24" s="676"/>
      <c r="AK24" s="676"/>
      <c r="AL24" s="645" t="s">
        <v>129</v>
      </c>
      <c r="AM24" s="646"/>
      <c r="AN24" s="646"/>
      <c r="AO24" s="677"/>
      <c r="AP24" s="736" t="s">
        <v>295</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238</v>
      </c>
      <c r="BP24" s="675"/>
      <c r="BQ24" s="675"/>
      <c r="BR24" s="675"/>
      <c r="BS24" s="648" t="s">
        <v>129</v>
      </c>
      <c r="BT24" s="643"/>
      <c r="BU24" s="643"/>
      <c r="BV24" s="643"/>
      <c r="BW24" s="643"/>
      <c r="BX24" s="643"/>
      <c r="BY24" s="643"/>
      <c r="BZ24" s="643"/>
      <c r="CA24" s="643"/>
      <c r="CB24" s="689"/>
      <c r="CD24" s="700" t="s">
        <v>296</v>
      </c>
      <c r="CE24" s="701"/>
      <c r="CF24" s="701"/>
      <c r="CG24" s="701"/>
      <c r="CH24" s="701"/>
      <c r="CI24" s="701"/>
      <c r="CJ24" s="701"/>
      <c r="CK24" s="701"/>
      <c r="CL24" s="701"/>
      <c r="CM24" s="701"/>
      <c r="CN24" s="701"/>
      <c r="CO24" s="701"/>
      <c r="CP24" s="701"/>
      <c r="CQ24" s="702"/>
      <c r="CR24" s="697">
        <v>13544682</v>
      </c>
      <c r="CS24" s="698"/>
      <c r="CT24" s="698"/>
      <c r="CU24" s="698"/>
      <c r="CV24" s="698"/>
      <c r="CW24" s="698"/>
      <c r="CX24" s="698"/>
      <c r="CY24" s="741"/>
      <c r="CZ24" s="742">
        <v>29.1</v>
      </c>
      <c r="DA24" s="713"/>
      <c r="DB24" s="713"/>
      <c r="DC24" s="745"/>
      <c r="DD24" s="740">
        <v>9196191</v>
      </c>
      <c r="DE24" s="698"/>
      <c r="DF24" s="698"/>
      <c r="DG24" s="698"/>
      <c r="DH24" s="698"/>
      <c r="DI24" s="698"/>
      <c r="DJ24" s="698"/>
      <c r="DK24" s="741"/>
      <c r="DL24" s="740">
        <v>8894092</v>
      </c>
      <c r="DM24" s="698"/>
      <c r="DN24" s="698"/>
      <c r="DO24" s="698"/>
      <c r="DP24" s="698"/>
      <c r="DQ24" s="698"/>
      <c r="DR24" s="698"/>
      <c r="DS24" s="698"/>
      <c r="DT24" s="698"/>
      <c r="DU24" s="698"/>
      <c r="DV24" s="741"/>
      <c r="DW24" s="742">
        <v>50.4</v>
      </c>
      <c r="DX24" s="713"/>
      <c r="DY24" s="713"/>
      <c r="DZ24" s="713"/>
      <c r="EA24" s="713"/>
      <c r="EB24" s="713"/>
      <c r="EC24" s="743"/>
    </row>
    <row r="25" spans="2:133" ht="11.25" customHeight="1">
      <c r="B25" s="639" t="s">
        <v>297</v>
      </c>
      <c r="C25" s="640"/>
      <c r="D25" s="640"/>
      <c r="E25" s="640"/>
      <c r="F25" s="640"/>
      <c r="G25" s="640"/>
      <c r="H25" s="640"/>
      <c r="I25" s="640"/>
      <c r="J25" s="640"/>
      <c r="K25" s="640"/>
      <c r="L25" s="640"/>
      <c r="M25" s="640"/>
      <c r="N25" s="640"/>
      <c r="O25" s="640"/>
      <c r="P25" s="640"/>
      <c r="Q25" s="641"/>
      <c r="R25" s="642">
        <v>1603958</v>
      </c>
      <c r="S25" s="643"/>
      <c r="T25" s="643"/>
      <c r="U25" s="643"/>
      <c r="V25" s="643"/>
      <c r="W25" s="643"/>
      <c r="X25" s="643"/>
      <c r="Y25" s="644"/>
      <c r="Z25" s="675">
        <v>3.3</v>
      </c>
      <c r="AA25" s="675"/>
      <c r="AB25" s="675"/>
      <c r="AC25" s="675"/>
      <c r="AD25" s="676" t="s">
        <v>129</v>
      </c>
      <c r="AE25" s="676"/>
      <c r="AF25" s="676"/>
      <c r="AG25" s="676"/>
      <c r="AH25" s="676"/>
      <c r="AI25" s="676"/>
      <c r="AJ25" s="676"/>
      <c r="AK25" s="676"/>
      <c r="AL25" s="645" t="s">
        <v>238</v>
      </c>
      <c r="AM25" s="646"/>
      <c r="AN25" s="646"/>
      <c r="AO25" s="677"/>
      <c r="AP25" s="736" t="s">
        <v>298</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238</v>
      </c>
      <c r="BP25" s="675"/>
      <c r="BQ25" s="675"/>
      <c r="BR25" s="675"/>
      <c r="BS25" s="648" t="s">
        <v>238</v>
      </c>
      <c r="BT25" s="643"/>
      <c r="BU25" s="643"/>
      <c r="BV25" s="643"/>
      <c r="BW25" s="643"/>
      <c r="BX25" s="643"/>
      <c r="BY25" s="643"/>
      <c r="BZ25" s="643"/>
      <c r="CA25" s="643"/>
      <c r="CB25" s="689"/>
      <c r="CD25" s="681" t="s">
        <v>299</v>
      </c>
      <c r="CE25" s="682"/>
      <c r="CF25" s="682"/>
      <c r="CG25" s="682"/>
      <c r="CH25" s="682"/>
      <c r="CI25" s="682"/>
      <c r="CJ25" s="682"/>
      <c r="CK25" s="682"/>
      <c r="CL25" s="682"/>
      <c r="CM25" s="682"/>
      <c r="CN25" s="682"/>
      <c r="CO25" s="682"/>
      <c r="CP25" s="682"/>
      <c r="CQ25" s="683"/>
      <c r="CR25" s="642">
        <v>5385767</v>
      </c>
      <c r="CS25" s="661"/>
      <c r="CT25" s="661"/>
      <c r="CU25" s="661"/>
      <c r="CV25" s="661"/>
      <c r="CW25" s="661"/>
      <c r="CX25" s="661"/>
      <c r="CY25" s="662"/>
      <c r="CZ25" s="645">
        <v>11.6</v>
      </c>
      <c r="DA25" s="663"/>
      <c r="DB25" s="663"/>
      <c r="DC25" s="664"/>
      <c r="DD25" s="648">
        <v>5044873</v>
      </c>
      <c r="DE25" s="661"/>
      <c r="DF25" s="661"/>
      <c r="DG25" s="661"/>
      <c r="DH25" s="661"/>
      <c r="DI25" s="661"/>
      <c r="DJ25" s="661"/>
      <c r="DK25" s="662"/>
      <c r="DL25" s="648">
        <v>4758788</v>
      </c>
      <c r="DM25" s="661"/>
      <c r="DN25" s="661"/>
      <c r="DO25" s="661"/>
      <c r="DP25" s="661"/>
      <c r="DQ25" s="661"/>
      <c r="DR25" s="661"/>
      <c r="DS25" s="661"/>
      <c r="DT25" s="661"/>
      <c r="DU25" s="661"/>
      <c r="DV25" s="662"/>
      <c r="DW25" s="645">
        <v>27</v>
      </c>
      <c r="DX25" s="663"/>
      <c r="DY25" s="663"/>
      <c r="DZ25" s="663"/>
      <c r="EA25" s="663"/>
      <c r="EB25" s="663"/>
      <c r="EC25" s="684"/>
    </row>
    <row r="26" spans="2:133" ht="11.25" customHeight="1">
      <c r="B26" s="639" t="s">
        <v>300</v>
      </c>
      <c r="C26" s="640"/>
      <c r="D26" s="640"/>
      <c r="E26" s="640"/>
      <c r="F26" s="640"/>
      <c r="G26" s="640"/>
      <c r="H26" s="640"/>
      <c r="I26" s="640"/>
      <c r="J26" s="640"/>
      <c r="K26" s="640"/>
      <c r="L26" s="640"/>
      <c r="M26" s="640"/>
      <c r="N26" s="640"/>
      <c r="O26" s="640"/>
      <c r="P26" s="640"/>
      <c r="Q26" s="641"/>
      <c r="R26" s="642">
        <v>19574523</v>
      </c>
      <c r="S26" s="643"/>
      <c r="T26" s="643"/>
      <c r="U26" s="643"/>
      <c r="V26" s="643"/>
      <c r="W26" s="643"/>
      <c r="X26" s="643"/>
      <c r="Y26" s="644"/>
      <c r="Z26" s="675">
        <v>40.1</v>
      </c>
      <c r="AA26" s="675"/>
      <c r="AB26" s="675"/>
      <c r="AC26" s="675"/>
      <c r="AD26" s="676">
        <v>16858527</v>
      </c>
      <c r="AE26" s="676"/>
      <c r="AF26" s="676"/>
      <c r="AG26" s="676"/>
      <c r="AH26" s="676"/>
      <c r="AI26" s="676"/>
      <c r="AJ26" s="676"/>
      <c r="AK26" s="676"/>
      <c r="AL26" s="645">
        <v>99.2</v>
      </c>
      <c r="AM26" s="646"/>
      <c r="AN26" s="646"/>
      <c r="AO26" s="677"/>
      <c r="AP26" s="736" t="s">
        <v>301</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238</v>
      </c>
      <c r="BT26" s="643"/>
      <c r="BU26" s="643"/>
      <c r="BV26" s="643"/>
      <c r="BW26" s="643"/>
      <c r="BX26" s="643"/>
      <c r="BY26" s="643"/>
      <c r="BZ26" s="643"/>
      <c r="CA26" s="643"/>
      <c r="CB26" s="689"/>
      <c r="CD26" s="681" t="s">
        <v>302</v>
      </c>
      <c r="CE26" s="682"/>
      <c r="CF26" s="682"/>
      <c r="CG26" s="682"/>
      <c r="CH26" s="682"/>
      <c r="CI26" s="682"/>
      <c r="CJ26" s="682"/>
      <c r="CK26" s="682"/>
      <c r="CL26" s="682"/>
      <c r="CM26" s="682"/>
      <c r="CN26" s="682"/>
      <c r="CO26" s="682"/>
      <c r="CP26" s="682"/>
      <c r="CQ26" s="683"/>
      <c r="CR26" s="642">
        <v>3229246</v>
      </c>
      <c r="CS26" s="643"/>
      <c r="CT26" s="643"/>
      <c r="CU26" s="643"/>
      <c r="CV26" s="643"/>
      <c r="CW26" s="643"/>
      <c r="CX26" s="643"/>
      <c r="CY26" s="644"/>
      <c r="CZ26" s="645">
        <v>6.9</v>
      </c>
      <c r="DA26" s="663"/>
      <c r="DB26" s="663"/>
      <c r="DC26" s="664"/>
      <c r="DD26" s="648">
        <v>3047538</v>
      </c>
      <c r="DE26" s="643"/>
      <c r="DF26" s="643"/>
      <c r="DG26" s="643"/>
      <c r="DH26" s="643"/>
      <c r="DI26" s="643"/>
      <c r="DJ26" s="643"/>
      <c r="DK26" s="644"/>
      <c r="DL26" s="648" t="s">
        <v>238</v>
      </c>
      <c r="DM26" s="643"/>
      <c r="DN26" s="643"/>
      <c r="DO26" s="643"/>
      <c r="DP26" s="643"/>
      <c r="DQ26" s="643"/>
      <c r="DR26" s="643"/>
      <c r="DS26" s="643"/>
      <c r="DT26" s="643"/>
      <c r="DU26" s="643"/>
      <c r="DV26" s="644"/>
      <c r="DW26" s="645" t="s">
        <v>238</v>
      </c>
      <c r="DX26" s="663"/>
      <c r="DY26" s="663"/>
      <c r="DZ26" s="663"/>
      <c r="EA26" s="663"/>
      <c r="EB26" s="663"/>
      <c r="EC26" s="684"/>
    </row>
    <row r="27" spans="2:133" ht="11.25" customHeight="1">
      <c r="B27" s="639" t="s">
        <v>303</v>
      </c>
      <c r="C27" s="640"/>
      <c r="D27" s="640"/>
      <c r="E27" s="640"/>
      <c r="F27" s="640"/>
      <c r="G27" s="640"/>
      <c r="H27" s="640"/>
      <c r="I27" s="640"/>
      <c r="J27" s="640"/>
      <c r="K27" s="640"/>
      <c r="L27" s="640"/>
      <c r="M27" s="640"/>
      <c r="N27" s="640"/>
      <c r="O27" s="640"/>
      <c r="P27" s="640"/>
      <c r="Q27" s="641"/>
      <c r="R27" s="642">
        <v>5511</v>
      </c>
      <c r="S27" s="643"/>
      <c r="T27" s="643"/>
      <c r="U27" s="643"/>
      <c r="V27" s="643"/>
      <c r="W27" s="643"/>
      <c r="X27" s="643"/>
      <c r="Y27" s="644"/>
      <c r="Z27" s="675">
        <v>0</v>
      </c>
      <c r="AA27" s="675"/>
      <c r="AB27" s="675"/>
      <c r="AC27" s="675"/>
      <c r="AD27" s="676">
        <v>5511</v>
      </c>
      <c r="AE27" s="676"/>
      <c r="AF27" s="676"/>
      <c r="AG27" s="676"/>
      <c r="AH27" s="676"/>
      <c r="AI27" s="676"/>
      <c r="AJ27" s="676"/>
      <c r="AK27" s="676"/>
      <c r="AL27" s="645">
        <v>0</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5602927</v>
      </c>
      <c r="BH27" s="643"/>
      <c r="BI27" s="643"/>
      <c r="BJ27" s="643"/>
      <c r="BK27" s="643"/>
      <c r="BL27" s="643"/>
      <c r="BM27" s="643"/>
      <c r="BN27" s="644"/>
      <c r="BO27" s="675">
        <v>100</v>
      </c>
      <c r="BP27" s="675"/>
      <c r="BQ27" s="675"/>
      <c r="BR27" s="675"/>
      <c r="BS27" s="648">
        <v>261380</v>
      </c>
      <c r="BT27" s="643"/>
      <c r="BU27" s="643"/>
      <c r="BV27" s="643"/>
      <c r="BW27" s="643"/>
      <c r="BX27" s="643"/>
      <c r="BY27" s="643"/>
      <c r="BZ27" s="643"/>
      <c r="CA27" s="643"/>
      <c r="CB27" s="689"/>
      <c r="CD27" s="681" t="s">
        <v>305</v>
      </c>
      <c r="CE27" s="682"/>
      <c r="CF27" s="682"/>
      <c r="CG27" s="682"/>
      <c r="CH27" s="682"/>
      <c r="CI27" s="682"/>
      <c r="CJ27" s="682"/>
      <c r="CK27" s="682"/>
      <c r="CL27" s="682"/>
      <c r="CM27" s="682"/>
      <c r="CN27" s="682"/>
      <c r="CO27" s="682"/>
      <c r="CP27" s="682"/>
      <c r="CQ27" s="683"/>
      <c r="CR27" s="642">
        <v>4903120</v>
      </c>
      <c r="CS27" s="661"/>
      <c r="CT27" s="661"/>
      <c r="CU27" s="661"/>
      <c r="CV27" s="661"/>
      <c r="CW27" s="661"/>
      <c r="CX27" s="661"/>
      <c r="CY27" s="662"/>
      <c r="CZ27" s="645">
        <v>10.5</v>
      </c>
      <c r="DA27" s="663"/>
      <c r="DB27" s="663"/>
      <c r="DC27" s="664"/>
      <c r="DD27" s="648">
        <v>999623</v>
      </c>
      <c r="DE27" s="661"/>
      <c r="DF27" s="661"/>
      <c r="DG27" s="661"/>
      <c r="DH27" s="661"/>
      <c r="DI27" s="661"/>
      <c r="DJ27" s="661"/>
      <c r="DK27" s="662"/>
      <c r="DL27" s="648">
        <v>985967</v>
      </c>
      <c r="DM27" s="661"/>
      <c r="DN27" s="661"/>
      <c r="DO27" s="661"/>
      <c r="DP27" s="661"/>
      <c r="DQ27" s="661"/>
      <c r="DR27" s="661"/>
      <c r="DS27" s="661"/>
      <c r="DT27" s="661"/>
      <c r="DU27" s="661"/>
      <c r="DV27" s="662"/>
      <c r="DW27" s="645">
        <v>5.6</v>
      </c>
      <c r="DX27" s="663"/>
      <c r="DY27" s="663"/>
      <c r="DZ27" s="663"/>
      <c r="EA27" s="663"/>
      <c r="EB27" s="663"/>
      <c r="EC27" s="684"/>
    </row>
    <row r="28" spans="2:133" ht="11.25" customHeight="1">
      <c r="B28" s="639" t="s">
        <v>306</v>
      </c>
      <c r="C28" s="640"/>
      <c r="D28" s="640"/>
      <c r="E28" s="640"/>
      <c r="F28" s="640"/>
      <c r="G28" s="640"/>
      <c r="H28" s="640"/>
      <c r="I28" s="640"/>
      <c r="J28" s="640"/>
      <c r="K28" s="640"/>
      <c r="L28" s="640"/>
      <c r="M28" s="640"/>
      <c r="N28" s="640"/>
      <c r="O28" s="640"/>
      <c r="P28" s="640"/>
      <c r="Q28" s="641"/>
      <c r="R28" s="642">
        <v>75371</v>
      </c>
      <c r="S28" s="643"/>
      <c r="T28" s="643"/>
      <c r="U28" s="643"/>
      <c r="V28" s="643"/>
      <c r="W28" s="643"/>
      <c r="X28" s="643"/>
      <c r="Y28" s="644"/>
      <c r="Z28" s="675">
        <v>0.2</v>
      </c>
      <c r="AA28" s="675"/>
      <c r="AB28" s="675"/>
      <c r="AC28" s="675"/>
      <c r="AD28" s="676" t="s">
        <v>249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307</v>
      </c>
      <c r="CE28" s="682"/>
      <c r="CF28" s="682"/>
      <c r="CG28" s="682"/>
      <c r="CH28" s="682"/>
      <c r="CI28" s="682"/>
      <c r="CJ28" s="682"/>
      <c r="CK28" s="682"/>
      <c r="CL28" s="682"/>
      <c r="CM28" s="682"/>
      <c r="CN28" s="682"/>
      <c r="CO28" s="682"/>
      <c r="CP28" s="682"/>
      <c r="CQ28" s="683"/>
      <c r="CR28" s="642">
        <v>3255795</v>
      </c>
      <c r="CS28" s="643"/>
      <c r="CT28" s="643"/>
      <c r="CU28" s="643"/>
      <c r="CV28" s="643"/>
      <c r="CW28" s="643"/>
      <c r="CX28" s="643"/>
      <c r="CY28" s="644"/>
      <c r="CZ28" s="645">
        <v>7</v>
      </c>
      <c r="DA28" s="663"/>
      <c r="DB28" s="663"/>
      <c r="DC28" s="664"/>
      <c r="DD28" s="648">
        <v>3151695</v>
      </c>
      <c r="DE28" s="643"/>
      <c r="DF28" s="643"/>
      <c r="DG28" s="643"/>
      <c r="DH28" s="643"/>
      <c r="DI28" s="643"/>
      <c r="DJ28" s="643"/>
      <c r="DK28" s="644"/>
      <c r="DL28" s="648">
        <v>3149337</v>
      </c>
      <c r="DM28" s="643"/>
      <c r="DN28" s="643"/>
      <c r="DO28" s="643"/>
      <c r="DP28" s="643"/>
      <c r="DQ28" s="643"/>
      <c r="DR28" s="643"/>
      <c r="DS28" s="643"/>
      <c r="DT28" s="643"/>
      <c r="DU28" s="643"/>
      <c r="DV28" s="644"/>
      <c r="DW28" s="645">
        <v>17.899999999999999</v>
      </c>
      <c r="DX28" s="663"/>
      <c r="DY28" s="663"/>
      <c r="DZ28" s="663"/>
      <c r="EA28" s="663"/>
      <c r="EB28" s="663"/>
      <c r="EC28" s="684"/>
    </row>
    <row r="29" spans="2:133" ht="11.25" customHeight="1">
      <c r="B29" s="639" t="s">
        <v>308</v>
      </c>
      <c r="C29" s="640"/>
      <c r="D29" s="640"/>
      <c r="E29" s="640"/>
      <c r="F29" s="640"/>
      <c r="G29" s="640"/>
      <c r="H29" s="640"/>
      <c r="I29" s="640"/>
      <c r="J29" s="640"/>
      <c r="K29" s="640"/>
      <c r="L29" s="640"/>
      <c r="M29" s="640"/>
      <c r="N29" s="640"/>
      <c r="O29" s="640"/>
      <c r="P29" s="640"/>
      <c r="Q29" s="641"/>
      <c r="R29" s="642">
        <v>376997</v>
      </c>
      <c r="S29" s="643"/>
      <c r="T29" s="643"/>
      <c r="U29" s="643"/>
      <c r="V29" s="643"/>
      <c r="W29" s="643"/>
      <c r="X29" s="643"/>
      <c r="Y29" s="644"/>
      <c r="Z29" s="675">
        <v>0.8</v>
      </c>
      <c r="AA29" s="675"/>
      <c r="AB29" s="675"/>
      <c r="AC29" s="675"/>
      <c r="AD29" s="676">
        <v>76622</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309</v>
      </c>
      <c r="CE29" s="728"/>
      <c r="CF29" s="681" t="s">
        <v>70</v>
      </c>
      <c r="CG29" s="682"/>
      <c r="CH29" s="682"/>
      <c r="CI29" s="682"/>
      <c r="CJ29" s="682"/>
      <c r="CK29" s="682"/>
      <c r="CL29" s="682"/>
      <c r="CM29" s="682"/>
      <c r="CN29" s="682"/>
      <c r="CO29" s="682"/>
      <c r="CP29" s="682"/>
      <c r="CQ29" s="683"/>
      <c r="CR29" s="642">
        <v>3255646</v>
      </c>
      <c r="CS29" s="661"/>
      <c r="CT29" s="661"/>
      <c r="CU29" s="661"/>
      <c r="CV29" s="661"/>
      <c r="CW29" s="661"/>
      <c r="CX29" s="661"/>
      <c r="CY29" s="662"/>
      <c r="CZ29" s="645">
        <v>7</v>
      </c>
      <c r="DA29" s="663"/>
      <c r="DB29" s="663"/>
      <c r="DC29" s="664"/>
      <c r="DD29" s="648">
        <v>3151546</v>
      </c>
      <c r="DE29" s="661"/>
      <c r="DF29" s="661"/>
      <c r="DG29" s="661"/>
      <c r="DH29" s="661"/>
      <c r="DI29" s="661"/>
      <c r="DJ29" s="661"/>
      <c r="DK29" s="662"/>
      <c r="DL29" s="648">
        <v>3149188</v>
      </c>
      <c r="DM29" s="661"/>
      <c r="DN29" s="661"/>
      <c r="DO29" s="661"/>
      <c r="DP29" s="661"/>
      <c r="DQ29" s="661"/>
      <c r="DR29" s="661"/>
      <c r="DS29" s="661"/>
      <c r="DT29" s="661"/>
      <c r="DU29" s="661"/>
      <c r="DV29" s="662"/>
      <c r="DW29" s="645">
        <v>17.899999999999999</v>
      </c>
      <c r="DX29" s="663"/>
      <c r="DY29" s="663"/>
      <c r="DZ29" s="663"/>
      <c r="EA29" s="663"/>
      <c r="EB29" s="663"/>
      <c r="EC29" s="684"/>
    </row>
    <row r="30" spans="2:133" ht="11.25" customHeight="1">
      <c r="B30" s="639" t="s">
        <v>310</v>
      </c>
      <c r="C30" s="640"/>
      <c r="D30" s="640"/>
      <c r="E30" s="640"/>
      <c r="F30" s="640"/>
      <c r="G30" s="640"/>
      <c r="H30" s="640"/>
      <c r="I30" s="640"/>
      <c r="J30" s="640"/>
      <c r="K30" s="640"/>
      <c r="L30" s="640"/>
      <c r="M30" s="640"/>
      <c r="N30" s="640"/>
      <c r="O30" s="640"/>
      <c r="P30" s="640"/>
      <c r="Q30" s="641"/>
      <c r="R30" s="642">
        <v>35291</v>
      </c>
      <c r="S30" s="643"/>
      <c r="T30" s="643"/>
      <c r="U30" s="643"/>
      <c r="V30" s="643"/>
      <c r="W30" s="643"/>
      <c r="X30" s="643"/>
      <c r="Y30" s="644"/>
      <c r="Z30" s="675">
        <v>0.1</v>
      </c>
      <c r="AA30" s="675"/>
      <c r="AB30" s="675"/>
      <c r="AC30" s="675"/>
      <c r="AD30" s="676">
        <v>3079</v>
      </c>
      <c r="AE30" s="676"/>
      <c r="AF30" s="676"/>
      <c r="AG30" s="676"/>
      <c r="AH30" s="676"/>
      <c r="AI30" s="676"/>
      <c r="AJ30" s="676"/>
      <c r="AK30" s="676"/>
      <c r="AL30" s="645">
        <v>0</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16"/>
      <c r="BI30" s="716"/>
      <c r="BJ30" s="716"/>
      <c r="BK30" s="716"/>
      <c r="BL30" s="716"/>
      <c r="BM30" s="716"/>
      <c r="BN30" s="716"/>
      <c r="BO30" s="716"/>
      <c r="BP30" s="716"/>
      <c r="BQ30" s="717"/>
      <c r="BR30" s="703" t="s">
        <v>312</v>
      </c>
      <c r="BS30" s="716"/>
      <c r="BT30" s="716"/>
      <c r="BU30" s="716"/>
      <c r="BV30" s="716"/>
      <c r="BW30" s="716"/>
      <c r="BX30" s="716"/>
      <c r="BY30" s="716"/>
      <c r="BZ30" s="716"/>
      <c r="CA30" s="716"/>
      <c r="CB30" s="717"/>
      <c r="CD30" s="729"/>
      <c r="CE30" s="730"/>
      <c r="CF30" s="681" t="s">
        <v>313</v>
      </c>
      <c r="CG30" s="682"/>
      <c r="CH30" s="682"/>
      <c r="CI30" s="682"/>
      <c r="CJ30" s="682"/>
      <c r="CK30" s="682"/>
      <c r="CL30" s="682"/>
      <c r="CM30" s="682"/>
      <c r="CN30" s="682"/>
      <c r="CO30" s="682"/>
      <c r="CP30" s="682"/>
      <c r="CQ30" s="683"/>
      <c r="CR30" s="642">
        <v>3070271</v>
      </c>
      <c r="CS30" s="643"/>
      <c r="CT30" s="643"/>
      <c r="CU30" s="643"/>
      <c r="CV30" s="643"/>
      <c r="CW30" s="643"/>
      <c r="CX30" s="643"/>
      <c r="CY30" s="644"/>
      <c r="CZ30" s="645">
        <v>6.6</v>
      </c>
      <c r="DA30" s="663"/>
      <c r="DB30" s="663"/>
      <c r="DC30" s="664"/>
      <c r="DD30" s="648">
        <v>3015946</v>
      </c>
      <c r="DE30" s="643"/>
      <c r="DF30" s="643"/>
      <c r="DG30" s="643"/>
      <c r="DH30" s="643"/>
      <c r="DI30" s="643"/>
      <c r="DJ30" s="643"/>
      <c r="DK30" s="644"/>
      <c r="DL30" s="648">
        <v>3013588</v>
      </c>
      <c r="DM30" s="643"/>
      <c r="DN30" s="643"/>
      <c r="DO30" s="643"/>
      <c r="DP30" s="643"/>
      <c r="DQ30" s="643"/>
      <c r="DR30" s="643"/>
      <c r="DS30" s="643"/>
      <c r="DT30" s="643"/>
      <c r="DU30" s="643"/>
      <c r="DV30" s="644"/>
      <c r="DW30" s="645">
        <v>17.100000000000001</v>
      </c>
      <c r="DX30" s="663"/>
      <c r="DY30" s="663"/>
      <c r="DZ30" s="663"/>
      <c r="EA30" s="663"/>
      <c r="EB30" s="663"/>
      <c r="EC30" s="684"/>
    </row>
    <row r="31" spans="2:133" ht="11.25" customHeight="1">
      <c r="B31" s="639" t="s">
        <v>314</v>
      </c>
      <c r="C31" s="640"/>
      <c r="D31" s="640"/>
      <c r="E31" s="640"/>
      <c r="F31" s="640"/>
      <c r="G31" s="640"/>
      <c r="H31" s="640"/>
      <c r="I31" s="640"/>
      <c r="J31" s="640"/>
      <c r="K31" s="640"/>
      <c r="L31" s="640"/>
      <c r="M31" s="640"/>
      <c r="N31" s="640"/>
      <c r="O31" s="640"/>
      <c r="P31" s="640"/>
      <c r="Q31" s="641"/>
      <c r="R31" s="642">
        <v>12097306</v>
      </c>
      <c r="S31" s="643"/>
      <c r="T31" s="643"/>
      <c r="U31" s="643"/>
      <c r="V31" s="643"/>
      <c r="W31" s="643"/>
      <c r="X31" s="643"/>
      <c r="Y31" s="644"/>
      <c r="Z31" s="675">
        <v>24.8</v>
      </c>
      <c r="AA31" s="675"/>
      <c r="AB31" s="675"/>
      <c r="AC31" s="675"/>
      <c r="AD31" s="676" t="s">
        <v>249</v>
      </c>
      <c r="AE31" s="676"/>
      <c r="AF31" s="676"/>
      <c r="AG31" s="676"/>
      <c r="AH31" s="676"/>
      <c r="AI31" s="676"/>
      <c r="AJ31" s="676"/>
      <c r="AK31" s="676"/>
      <c r="AL31" s="645" t="s">
        <v>238</v>
      </c>
      <c r="AM31" s="646"/>
      <c r="AN31" s="646"/>
      <c r="AO31" s="677"/>
      <c r="AP31" s="718" t="s">
        <v>315</v>
      </c>
      <c r="AQ31" s="719"/>
      <c r="AR31" s="719"/>
      <c r="AS31" s="719"/>
      <c r="AT31" s="724" t="s">
        <v>316</v>
      </c>
      <c r="AU31" s="231"/>
      <c r="AV31" s="231"/>
      <c r="AW31" s="231"/>
      <c r="AX31" s="708" t="s">
        <v>189</v>
      </c>
      <c r="AY31" s="709"/>
      <c r="AZ31" s="709"/>
      <c r="BA31" s="709"/>
      <c r="BB31" s="709"/>
      <c r="BC31" s="709"/>
      <c r="BD31" s="709"/>
      <c r="BE31" s="709"/>
      <c r="BF31" s="710"/>
      <c r="BG31" s="711">
        <v>99.2</v>
      </c>
      <c r="BH31" s="712"/>
      <c r="BI31" s="712"/>
      <c r="BJ31" s="712"/>
      <c r="BK31" s="712"/>
      <c r="BL31" s="712"/>
      <c r="BM31" s="713">
        <v>98.9</v>
      </c>
      <c r="BN31" s="712"/>
      <c r="BO31" s="712"/>
      <c r="BP31" s="712"/>
      <c r="BQ31" s="714"/>
      <c r="BR31" s="711">
        <v>99.6</v>
      </c>
      <c r="BS31" s="712"/>
      <c r="BT31" s="712"/>
      <c r="BU31" s="712"/>
      <c r="BV31" s="712"/>
      <c r="BW31" s="712"/>
      <c r="BX31" s="713">
        <v>99.3</v>
      </c>
      <c r="BY31" s="712"/>
      <c r="BZ31" s="712"/>
      <c r="CA31" s="712"/>
      <c r="CB31" s="714"/>
      <c r="CD31" s="729"/>
      <c r="CE31" s="730"/>
      <c r="CF31" s="681" t="s">
        <v>317</v>
      </c>
      <c r="CG31" s="682"/>
      <c r="CH31" s="682"/>
      <c r="CI31" s="682"/>
      <c r="CJ31" s="682"/>
      <c r="CK31" s="682"/>
      <c r="CL31" s="682"/>
      <c r="CM31" s="682"/>
      <c r="CN31" s="682"/>
      <c r="CO31" s="682"/>
      <c r="CP31" s="682"/>
      <c r="CQ31" s="683"/>
      <c r="CR31" s="642">
        <v>185375</v>
      </c>
      <c r="CS31" s="661"/>
      <c r="CT31" s="661"/>
      <c r="CU31" s="661"/>
      <c r="CV31" s="661"/>
      <c r="CW31" s="661"/>
      <c r="CX31" s="661"/>
      <c r="CY31" s="662"/>
      <c r="CZ31" s="645">
        <v>0.4</v>
      </c>
      <c r="DA31" s="663"/>
      <c r="DB31" s="663"/>
      <c r="DC31" s="664"/>
      <c r="DD31" s="648">
        <v>135600</v>
      </c>
      <c r="DE31" s="661"/>
      <c r="DF31" s="661"/>
      <c r="DG31" s="661"/>
      <c r="DH31" s="661"/>
      <c r="DI31" s="661"/>
      <c r="DJ31" s="661"/>
      <c r="DK31" s="662"/>
      <c r="DL31" s="648">
        <v>135600</v>
      </c>
      <c r="DM31" s="661"/>
      <c r="DN31" s="661"/>
      <c r="DO31" s="661"/>
      <c r="DP31" s="661"/>
      <c r="DQ31" s="661"/>
      <c r="DR31" s="661"/>
      <c r="DS31" s="661"/>
      <c r="DT31" s="661"/>
      <c r="DU31" s="661"/>
      <c r="DV31" s="662"/>
      <c r="DW31" s="645">
        <v>0.8</v>
      </c>
      <c r="DX31" s="663"/>
      <c r="DY31" s="663"/>
      <c r="DZ31" s="663"/>
      <c r="EA31" s="663"/>
      <c r="EB31" s="663"/>
      <c r="EC31" s="684"/>
    </row>
    <row r="32" spans="2:133" ht="11.25" customHeight="1">
      <c r="B32" s="733" t="s">
        <v>318</v>
      </c>
      <c r="C32" s="734"/>
      <c r="D32" s="734"/>
      <c r="E32" s="734"/>
      <c r="F32" s="734"/>
      <c r="G32" s="734"/>
      <c r="H32" s="734"/>
      <c r="I32" s="734"/>
      <c r="J32" s="734"/>
      <c r="K32" s="734"/>
      <c r="L32" s="734"/>
      <c r="M32" s="734"/>
      <c r="N32" s="734"/>
      <c r="O32" s="734"/>
      <c r="P32" s="734"/>
      <c r="Q32" s="735"/>
      <c r="R32" s="642" t="s">
        <v>129</v>
      </c>
      <c r="S32" s="643"/>
      <c r="T32" s="643"/>
      <c r="U32" s="643"/>
      <c r="V32" s="643"/>
      <c r="W32" s="643"/>
      <c r="X32" s="643"/>
      <c r="Y32" s="644"/>
      <c r="Z32" s="675" t="s">
        <v>129</v>
      </c>
      <c r="AA32" s="675"/>
      <c r="AB32" s="675"/>
      <c r="AC32" s="675"/>
      <c r="AD32" s="676" t="s">
        <v>238</v>
      </c>
      <c r="AE32" s="676"/>
      <c r="AF32" s="676"/>
      <c r="AG32" s="676"/>
      <c r="AH32" s="676"/>
      <c r="AI32" s="676"/>
      <c r="AJ32" s="676"/>
      <c r="AK32" s="676"/>
      <c r="AL32" s="645" t="s">
        <v>249</v>
      </c>
      <c r="AM32" s="646"/>
      <c r="AN32" s="646"/>
      <c r="AO32" s="677"/>
      <c r="AP32" s="720"/>
      <c r="AQ32" s="721"/>
      <c r="AR32" s="721"/>
      <c r="AS32" s="721"/>
      <c r="AT32" s="725"/>
      <c r="AU32" s="230" t="s">
        <v>319</v>
      </c>
      <c r="AV32" s="230"/>
      <c r="AW32" s="230"/>
      <c r="AX32" s="639" t="s">
        <v>320</v>
      </c>
      <c r="AY32" s="640"/>
      <c r="AZ32" s="640"/>
      <c r="BA32" s="640"/>
      <c r="BB32" s="640"/>
      <c r="BC32" s="640"/>
      <c r="BD32" s="640"/>
      <c r="BE32" s="640"/>
      <c r="BF32" s="641"/>
      <c r="BG32" s="715">
        <v>99.3</v>
      </c>
      <c r="BH32" s="661"/>
      <c r="BI32" s="661"/>
      <c r="BJ32" s="661"/>
      <c r="BK32" s="661"/>
      <c r="BL32" s="661"/>
      <c r="BM32" s="646">
        <v>99.1</v>
      </c>
      <c r="BN32" s="707"/>
      <c r="BO32" s="707"/>
      <c r="BP32" s="707"/>
      <c r="BQ32" s="688"/>
      <c r="BR32" s="715">
        <v>99.6</v>
      </c>
      <c r="BS32" s="661"/>
      <c r="BT32" s="661"/>
      <c r="BU32" s="661"/>
      <c r="BV32" s="661"/>
      <c r="BW32" s="661"/>
      <c r="BX32" s="646">
        <v>99.5</v>
      </c>
      <c r="BY32" s="707"/>
      <c r="BZ32" s="707"/>
      <c r="CA32" s="707"/>
      <c r="CB32" s="688"/>
      <c r="CD32" s="731"/>
      <c r="CE32" s="732"/>
      <c r="CF32" s="681" t="s">
        <v>321</v>
      </c>
      <c r="CG32" s="682"/>
      <c r="CH32" s="682"/>
      <c r="CI32" s="682"/>
      <c r="CJ32" s="682"/>
      <c r="CK32" s="682"/>
      <c r="CL32" s="682"/>
      <c r="CM32" s="682"/>
      <c r="CN32" s="682"/>
      <c r="CO32" s="682"/>
      <c r="CP32" s="682"/>
      <c r="CQ32" s="683"/>
      <c r="CR32" s="642">
        <v>149</v>
      </c>
      <c r="CS32" s="643"/>
      <c r="CT32" s="643"/>
      <c r="CU32" s="643"/>
      <c r="CV32" s="643"/>
      <c r="CW32" s="643"/>
      <c r="CX32" s="643"/>
      <c r="CY32" s="644"/>
      <c r="CZ32" s="645">
        <v>0</v>
      </c>
      <c r="DA32" s="663"/>
      <c r="DB32" s="663"/>
      <c r="DC32" s="664"/>
      <c r="DD32" s="648">
        <v>149</v>
      </c>
      <c r="DE32" s="643"/>
      <c r="DF32" s="643"/>
      <c r="DG32" s="643"/>
      <c r="DH32" s="643"/>
      <c r="DI32" s="643"/>
      <c r="DJ32" s="643"/>
      <c r="DK32" s="644"/>
      <c r="DL32" s="648">
        <v>149</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322</v>
      </c>
      <c r="C33" s="640"/>
      <c r="D33" s="640"/>
      <c r="E33" s="640"/>
      <c r="F33" s="640"/>
      <c r="G33" s="640"/>
      <c r="H33" s="640"/>
      <c r="I33" s="640"/>
      <c r="J33" s="640"/>
      <c r="K33" s="640"/>
      <c r="L33" s="640"/>
      <c r="M33" s="640"/>
      <c r="N33" s="640"/>
      <c r="O33" s="640"/>
      <c r="P33" s="640"/>
      <c r="Q33" s="641"/>
      <c r="R33" s="642">
        <v>2975395</v>
      </c>
      <c r="S33" s="643"/>
      <c r="T33" s="643"/>
      <c r="U33" s="643"/>
      <c r="V33" s="643"/>
      <c r="W33" s="643"/>
      <c r="X33" s="643"/>
      <c r="Y33" s="644"/>
      <c r="Z33" s="675">
        <v>6.1</v>
      </c>
      <c r="AA33" s="675"/>
      <c r="AB33" s="675"/>
      <c r="AC33" s="675"/>
      <c r="AD33" s="676" t="s">
        <v>129</v>
      </c>
      <c r="AE33" s="676"/>
      <c r="AF33" s="676"/>
      <c r="AG33" s="676"/>
      <c r="AH33" s="676"/>
      <c r="AI33" s="676"/>
      <c r="AJ33" s="676"/>
      <c r="AK33" s="676"/>
      <c r="AL33" s="645" t="s">
        <v>238</v>
      </c>
      <c r="AM33" s="646"/>
      <c r="AN33" s="646"/>
      <c r="AO33" s="677"/>
      <c r="AP33" s="722"/>
      <c r="AQ33" s="723"/>
      <c r="AR33" s="723"/>
      <c r="AS33" s="723"/>
      <c r="AT33" s="726"/>
      <c r="AU33" s="232"/>
      <c r="AV33" s="232"/>
      <c r="AW33" s="232"/>
      <c r="AX33" s="623" t="s">
        <v>323</v>
      </c>
      <c r="AY33" s="624"/>
      <c r="AZ33" s="624"/>
      <c r="BA33" s="624"/>
      <c r="BB33" s="624"/>
      <c r="BC33" s="624"/>
      <c r="BD33" s="624"/>
      <c r="BE33" s="624"/>
      <c r="BF33" s="625"/>
      <c r="BG33" s="706">
        <v>99</v>
      </c>
      <c r="BH33" s="627"/>
      <c r="BI33" s="627"/>
      <c r="BJ33" s="627"/>
      <c r="BK33" s="627"/>
      <c r="BL33" s="627"/>
      <c r="BM33" s="669">
        <v>98.5</v>
      </c>
      <c r="BN33" s="627"/>
      <c r="BO33" s="627"/>
      <c r="BP33" s="627"/>
      <c r="BQ33" s="671"/>
      <c r="BR33" s="706">
        <v>99.5</v>
      </c>
      <c r="BS33" s="627"/>
      <c r="BT33" s="627"/>
      <c r="BU33" s="627"/>
      <c r="BV33" s="627"/>
      <c r="BW33" s="627"/>
      <c r="BX33" s="669">
        <v>99.1</v>
      </c>
      <c r="BY33" s="627"/>
      <c r="BZ33" s="627"/>
      <c r="CA33" s="627"/>
      <c r="CB33" s="671"/>
      <c r="CD33" s="681" t="s">
        <v>324</v>
      </c>
      <c r="CE33" s="682"/>
      <c r="CF33" s="682"/>
      <c r="CG33" s="682"/>
      <c r="CH33" s="682"/>
      <c r="CI33" s="682"/>
      <c r="CJ33" s="682"/>
      <c r="CK33" s="682"/>
      <c r="CL33" s="682"/>
      <c r="CM33" s="682"/>
      <c r="CN33" s="682"/>
      <c r="CO33" s="682"/>
      <c r="CP33" s="682"/>
      <c r="CQ33" s="683"/>
      <c r="CR33" s="642">
        <v>22729636</v>
      </c>
      <c r="CS33" s="661"/>
      <c r="CT33" s="661"/>
      <c r="CU33" s="661"/>
      <c r="CV33" s="661"/>
      <c r="CW33" s="661"/>
      <c r="CX33" s="661"/>
      <c r="CY33" s="662"/>
      <c r="CZ33" s="645">
        <v>48.8</v>
      </c>
      <c r="DA33" s="663"/>
      <c r="DB33" s="663"/>
      <c r="DC33" s="664"/>
      <c r="DD33" s="648">
        <v>12369913</v>
      </c>
      <c r="DE33" s="661"/>
      <c r="DF33" s="661"/>
      <c r="DG33" s="661"/>
      <c r="DH33" s="661"/>
      <c r="DI33" s="661"/>
      <c r="DJ33" s="661"/>
      <c r="DK33" s="662"/>
      <c r="DL33" s="648">
        <v>7521802</v>
      </c>
      <c r="DM33" s="661"/>
      <c r="DN33" s="661"/>
      <c r="DO33" s="661"/>
      <c r="DP33" s="661"/>
      <c r="DQ33" s="661"/>
      <c r="DR33" s="661"/>
      <c r="DS33" s="661"/>
      <c r="DT33" s="661"/>
      <c r="DU33" s="661"/>
      <c r="DV33" s="662"/>
      <c r="DW33" s="645">
        <v>42.6</v>
      </c>
      <c r="DX33" s="663"/>
      <c r="DY33" s="663"/>
      <c r="DZ33" s="663"/>
      <c r="EA33" s="663"/>
      <c r="EB33" s="663"/>
      <c r="EC33" s="684"/>
    </row>
    <row r="34" spans="2:133" ht="11.25" customHeight="1">
      <c r="B34" s="639" t="s">
        <v>325</v>
      </c>
      <c r="C34" s="640"/>
      <c r="D34" s="640"/>
      <c r="E34" s="640"/>
      <c r="F34" s="640"/>
      <c r="G34" s="640"/>
      <c r="H34" s="640"/>
      <c r="I34" s="640"/>
      <c r="J34" s="640"/>
      <c r="K34" s="640"/>
      <c r="L34" s="640"/>
      <c r="M34" s="640"/>
      <c r="N34" s="640"/>
      <c r="O34" s="640"/>
      <c r="P34" s="640"/>
      <c r="Q34" s="641"/>
      <c r="R34" s="642">
        <v>217312</v>
      </c>
      <c r="S34" s="643"/>
      <c r="T34" s="643"/>
      <c r="U34" s="643"/>
      <c r="V34" s="643"/>
      <c r="W34" s="643"/>
      <c r="X34" s="643"/>
      <c r="Y34" s="644"/>
      <c r="Z34" s="675">
        <v>0.4</v>
      </c>
      <c r="AA34" s="675"/>
      <c r="AB34" s="675"/>
      <c r="AC34" s="675"/>
      <c r="AD34" s="676">
        <v>3350</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5687586</v>
      </c>
      <c r="CS34" s="643"/>
      <c r="CT34" s="643"/>
      <c r="CU34" s="643"/>
      <c r="CV34" s="643"/>
      <c r="CW34" s="643"/>
      <c r="CX34" s="643"/>
      <c r="CY34" s="644"/>
      <c r="CZ34" s="645">
        <v>12.2</v>
      </c>
      <c r="DA34" s="663"/>
      <c r="DB34" s="663"/>
      <c r="DC34" s="664"/>
      <c r="DD34" s="648">
        <v>4202538</v>
      </c>
      <c r="DE34" s="643"/>
      <c r="DF34" s="643"/>
      <c r="DG34" s="643"/>
      <c r="DH34" s="643"/>
      <c r="DI34" s="643"/>
      <c r="DJ34" s="643"/>
      <c r="DK34" s="644"/>
      <c r="DL34" s="648">
        <v>3485870</v>
      </c>
      <c r="DM34" s="643"/>
      <c r="DN34" s="643"/>
      <c r="DO34" s="643"/>
      <c r="DP34" s="643"/>
      <c r="DQ34" s="643"/>
      <c r="DR34" s="643"/>
      <c r="DS34" s="643"/>
      <c r="DT34" s="643"/>
      <c r="DU34" s="643"/>
      <c r="DV34" s="644"/>
      <c r="DW34" s="645">
        <v>19.8</v>
      </c>
      <c r="DX34" s="663"/>
      <c r="DY34" s="663"/>
      <c r="DZ34" s="663"/>
      <c r="EA34" s="663"/>
      <c r="EB34" s="663"/>
      <c r="EC34" s="684"/>
    </row>
    <row r="35" spans="2:133" ht="11.25" customHeight="1">
      <c r="B35" s="639" t="s">
        <v>327</v>
      </c>
      <c r="C35" s="640"/>
      <c r="D35" s="640"/>
      <c r="E35" s="640"/>
      <c r="F35" s="640"/>
      <c r="G35" s="640"/>
      <c r="H35" s="640"/>
      <c r="I35" s="640"/>
      <c r="J35" s="640"/>
      <c r="K35" s="640"/>
      <c r="L35" s="640"/>
      <c r="M35" s="640"/>
      <c r="N35" s="640"/>
      <c r="O35" s="640"/>
      <c r="P35" s="640"/>
      <c r="Q35" s="641"/>
      <c r="R35" s="642">
        <v>129004</v>
      </c>
      <c r="S35" s="643"/>
      <c r="T35" s="643"/>
      <c r="U35" s="643"/>
      <c r="V35" s="643"/>
      <c r="W35" s="643"/>
      <c r="X35" s="643"/>
      <c r="Y35" s="644"/>
      <c r="Z35" s="675">
        <v>0.3</v>
      </c>
      <c r="AA35" s="675"/>
      <c r="AB35" s="675"/>
      <c r="AC35" s="675"/>
      <c r="AD35" s="676" t="s">
        <v>129</v>
      </c>
      <c r="AE35" s="676"/>
      <c r="AF35" s="676"/>
      <c r="AG35" s="676"/>
      <c r="AH35" s="676"/>
      <c r="AI35" s="676"/>
      <c r="AJ35" s="676"/>
      <c r="AK35" s="676"/>
      <c r="AL35" s="645" t="s">
        <v>238</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250235</v>
      </c>
      <c r="CS35" s="661"/>
      <c r="CT35" s="661"/>
      <c r="CU35" s="661"/>
      <c r="CV35" s="661"/>
      <c r="CW35" s="661"/>
      <c r="CX35" s="661"/>
      <c r="CY35" s="662"/>
      <c r="CZ35" s="645">
        <v>0.5</v>
      </c>
      <c r="DA35" s="663"/>
      <c r="DB35" s="663"/>
      <c r="DC35" s="664"/>
      <c r="DD35" s="648">
        <v>221938</v>
      </c>
      <c r="DE35" s="661"/>
      <c r="DF35" s="661"/>
      <c r="DG35" s="661"/>
      <c r="DH35" s="661"/>
      <c r="DI35" s="661"/>
      <c r="DJ35" s="661"/>
      <c r="DK35" s="662"/>
      <c r="DL35" s="648">
        <v>178430</v>
      </c>
      <c r="DM35" s="661"/>
      <c r="DN35" s="661"/>
      <c r="DO35" s="661"/>
      <c r="DP35" s="661"/>
      <c r="DQ35" s="661"/>
      <c r="DR35" s="661"/>
      <c r="DS35" s="661"/>
      <c r="DT35" s="661"/>
      <c r="DU35" s="661"/>
      <c r="DV35" s="662"/>
      <c r="DW35" s="645">
        <v>1</v>
      </c>
      <c r="DX35" s="663"/>
      <c r="DY35" s="663"/>
      <c r="DZ35" s="663"/>
      <c r="EA35" s="663"/>
      <c r="EB35" s="663"/>
      <c r="EC35" s="684"/>
    </row>
    <row r="36" spans="2:133" ht="11.25" customHeight="1">
      <c r="B36" s="639" t="s">
        <v>331</v>
      </c>
      <c r="C36" s="640"/>
      <c r="D36" s="640"/>
      <c r="E36" s="640"/>
      <c r="F36" s="640"/>
      <c r="G36" s="640"/>
      <c r="H36" s="640"/>
      <c r="I36" s="640"/>
      <c r="J36" s="640"/>
      <c r="K36" s="640"/>
      <c r="L36" s="640"/>
      <c r="M36" s="640"/>
      <c r="N36" s="640"/>
      <c r="O36" s="640"/>
      <c r="P36" s="640"/>
      <c r="Q36" s="641"/>
      <c r="R36" s="642">
        <v>4982810</v>
      </c>
      <c r="S36" s="643"/>
      <c r="T36" s="643"/>
      <c r="U36" s="643"/>
      <c r="V36" s="643"/>
      <c r="W36" s="643"/>
      <c r="X36" s="643"/>
      <c r="Y36" s="644"/>
      <c r="Z36" s="675">
        <v>10.199999999999999</v>
      </c>
      <c r="AA36" s="675"/>
      <c r="AB36" s="675"/>
      <c r="AC36" s="675"/>
      <c r="AD36" s="676" t="s">
        <v>129</v>
      </c>
      <c r="AE36" s="676"/>
      <c r="AF36" s="676"/>
      <c r="AG36" s="676"/>
      <c r="AH36" s="676"/>
      <c r="AI36" s="676"/>
      <c r="AJ36" s="676"/>
      <c r="AK36" s="676"/>
      <c r="AL36" s="645" t="s">
        <v>129</v>
      </c>
      <c r="AM36" s="646"/>
      <c r="AN36" s="646"/>
      <c r="AO36" s="677"/>
      <c r="AP36" s="235"/>
      <c r="AQ36" s="694" t="s">
        <v>332</v>
      </c>
      <c r="AR36" s="695"/>
      <c r="AS36" s="695"/>
      <c r="AT36" s="695"/>
      <c r="AU36" s="695"/>
      <c r="AV36" s="695"/>
      <c r="AW36" s="695"/>
      <c r="AX36" s="695"/>
      <c r="AY36" s="696"/>
      <c r="AZ36" s="697">
        <v>4613723</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40116</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11725087</v>
      </c>
      <c r="CS36" s="643"/>
      <c r="CT36" s="643"/>
      <c r="CU36" s="643"/>
      <c r="CV36" s="643"/>
      <c r="CW36" s="643"/>
      <c r="CX36" s="643"/>
      <c r="CY36" s="644"/>
      <c r="CZ36" s="645">
        <v>25.2</v>
      </c>
      <c r="DA36" s="663"/>
      <c r="DB36" s="663"/>
      <c r="DC36" s="664"/>
      <c r="DD36" s="648">
        <v>4290623</v>
      </c>
      <c r="DE36" s="643"/>
      <c r="DF36" s="643"/>
      <c r="DG36" s="643"/>
      <c r="DH36" s="643"/>
      <c r="DI36" s="643"/>
      <c r="DJ36" s="643"/>
      <c r="DK36" s="644"/>
      <c r="DL36" s="648">
        <v>1838229</v>
      </c>
      <c r="DM36" s="643"/>
      <c r="DN36" s="643"/>
      <c r="DO36" s="643"/>
      <c r="DP36" s="643"/>
      <c r="DQ36" s="643"/>
      <c r="DR36" s="643"/>
      <c r="DS36" s="643"/>
      <c r="DT36" s="643"/>
      <c r="DU36" s="643"/>
      <c r="DV36" s="644"/>
      <c r="DW36" s="645">
        <v>10.4</v>
      </c>
      <c r="DX36" s="663"/>
      <c r="DY36" s="663"/>
      <c r="DZ36" s="663"/>
      <c r="EA36" s="663"/>
      <c r="EB36" s="663"/>
      <c r="EC36" s="684"/>
    </row>
    <row r="37" spans="2:133" ht="11.25" customHeight="1">
      <c r="B37" s="639" t="s">
        <v>335</v>
      </c>
      <c r="C37" s="640"/>
      <c r="D37" s="640"/>
      <c r="E37" s="640"/>
      <c r="F37" s="640"/>
      <c r="G37" s="640"/>
      <c r="H37" s="640"/>
      <c r="I37" s="640"/>
      <c r="J37" s="640"/>
      <c r="K37" s="640"/>
      <c r="L37" s="640"/>
      <c r="M37" s="640"/>
      <c r="N37" s="640"/>
      <c r="O37" s="640"/>
      <c r="P37" s="640"/>
      <c r="Q37" s="641"/>
      <c r="R37" s="642">
        <v>1810936</v>
      </c>
      <c r="S37" s="643"/>
      <c r="T37" s="643"/>
      <c r="U37" s="643"/>
      <c r="V37" s="643"/>
      <c r="W37" s="643"/>
      <c r="X37" s="643"/>
      <c r="Y37" s="644"/>
      <c r="Z37" s="675">
        <v>3.7</v>
      </c>
      <c r="AA37" s="675"/>
      <c r="AB37" s="675"/>
      <c r="AC37" s="675"/>
      <c r="AD37" s="676" t="s">
        <v>249</v>
      </c>
      <c r="AE37" s="676"/>
      <c r="AF37" s="676"/>
      <c r="AG37" s="676"/>
      <c r="AH37" s="676"/>
      <c r="AI37" s="676"/>
      <c r="AJ37" s="676"/>
      <c r="AK37" s="676"/>
      <c r="AL37" s="645" t="s">
        <v>238</v>
      </c>
      <c r="AM37" s="646"/>
      <c r="AN37" s="646"/>
      <c r="AO37" s="677"/>
      <c r="AQ37" s="685" t="s">
        <v>336</v>
      </c>
      <c r="AR37" s="686"/>
      <c r="AS37" s="686"/>
      <c r="AT37" s="686"/>
      <c r="AU37" s="686"/>
      <c r="AV37" s="686"/>
      <c r="AW37" s="686"/>
      <c r="AX37" s="686"/>
      <c r="AY37" s="687"/>
      <c r="AZ37" s="642">
        <v>1801690</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-56004</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1851721</v>
      </c>
      <c r="CS37" s="661"/>
      <c r="CT37" s="661"/>
      <c r="CU37" s="661"/>
      <c r="CV37" s="661"/>
      <c r="CW37" s="661"/>
      <c r="CX37" s="661"/>
      <c r="CY37" s="662"/>
      <c r="CZ37" s="645">
        <v>4</v>
      </c>
      <c r="DA37" s="663"/>
      <c r="DB37" s="663"/>
      <c r="DC37" s="664"/>
      <c r="DD37" s="648">
        <v>1744021</v>
      </c>
      <c r="DE37" s="661"/>
      <c r="DF37" s="661"/>
      <c r="DG37" s="661"/>
      <c r="DH37" s="661"/>
      <c r="DI37" s="661"/>
      <c r="DJ37" s="661"/>
      <c r="DK37" s="662"/>
      <c r="DL37" s="648">
        <v>1028060</v>
      </c>
      <c r="DM37" s="661"/>
      <c r="DN37" s="661"/>
      <c r="DO37" s="661"/>
      <c r="DP37" s="661"/>
      <c r="DQ37" s="661"/>
      <c r="DR37" s="661"/>
      <c r="DS37" s="661"/>
      <c r="DT37" s="661"/>
      <c r="DU37" s="661"/>
      <c r="DV37" s="662"/>
      <c r="DW37" s="645">
        <v>5.8</v>
      </c>
      <c r="DX37" s="663"/>
      <c r="DY37" s="663"/>
      <c r="DZ37" s="663"/>
      <c r="EA37" s="663"/>
      <c r="EB37" s="663"/>
      <c r="EC37" s="684"/>
    </row>
    <row r="38" spans="2:133" ht="11.25" customHeight="1">
      <c r="B38" s="639" t="s">
        <v>339</v>
      </c>
      <c r="C38" s="640"/>
      <c r="D38" s="640"/>
      <c r="E38" s="640"/>
      <c r="F38" s="640"/>
      <c r="G38" s="640"/>
      <c r="H38" s="640"/>
      <c r="I38" s="640"/>
      <c r="J38" s="640"/>
      <c r="K38" s="640"/>
      <c r="L38" s="640"/>
      <c r="M38" s="640"/>
      <c r="N38" s="640"/>
      <c r="O38" s="640"/>
      <c r="P38" s="640"/>
      <c r="Q38" s="641"/>
      <c r="R38" s="642">
        <v>761942</v>
      </c>
      <c r="S38" s="643"/>
      <c r="T38" s="643"/>
      <c r="U38" s="643"/>
      <c r="V38" s="643"/>
      <c r="W38" s="643"/>
      <c r="X38" s="643"/>
      <c r="Y38" s="644"/>
      <c r="Z38" s="675">
        <v>1.6</v>
      </c>
      <c r="AA38" s="675"/>
      <c r="AB38" s="675"/>
      <c r="AC38" s="675"/>
      <c r="AD38" s="676">
        <v>41764</v>
      </c>
      <c r="AE38" s="676"/>
      <c r="AF38" s="676"/>
      <c r="AG38" s="676"/>
      <c r="AH38" s="676"/>
      <c r="AI38" s="676"/>
      <c r="AJ38" s="676"/>
      <c r="AK38" s="676"/>
      <c r="AL38" s="645">
        <v>0.2</v>
      </c>
      <c r="AM38" s="646"/>
      <c r="AN38" s="646"/>
      <c r="AO38" s="677"/>
      <c r="AQ38" s="685" t="s">
        <v>340</v>
      </c>
      <c r="AR38" s="686"/>
      <c r="AS38" s="686"/>
      <c r="AT38" s="686"/>
      <c r="AU38" s="686"/>
      <c r="AV38" s="686"/>
      <c r="AW38" s="686"/>
      <c r="AX38" s="686"/>
      <c r="AY38" s="687"/>
      <c r="AZ38" s="642">
        <v>179773</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7893</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2715160</v>
      </c>
      <c r="CS38" s="643"/>
      <c r="CT38" s="643"/>
      <c r="CU38" s="643"/>
      <c r="CV38" s="643"/>
      <c r="CW38" s="643"/>
      <c r="CX38" s="643"/>
      <c r="CY38" s="644"/>
      <c r="CZ38" s="645">
        <v>5.8</v>
      </c>
      <c r="DA38" s="663"/>
      <c r="DB38" s="663"/>
      <c r="DC38" s="664"/>
      <c r="DD38" s="648">
        <v>2197999</v>
      </c>
      <c r="DE38" s="643"/>
      <c r="DF38" s="643"/>
      <c r="DG38" s="643"/>
      <c r="DH38" s="643"/>
      <c r="DI38" s="643"/>
      <c r="DJ38" s="643"/>
      <c r="DK38" s="644"/>
      <c r="DL38" s="648">
        <v>2019273</v>
      </c>
      <c r="DM38" s="643"/>
      <c r="DN38" s="643"/>
      <c r="DO38" s="643"/>
      <c r="DP38" s="643"/>
      <c r="DQ38" s="643"/>
      <c r="DR38" s="643"/>
      <c r="DS38" s="643"/>
      <c r="DT38" s="643"/>
      <c r="DU38" s="643"/>
      <c r="DV38" s="644"/>
      <c r="DW38" s="645">
        <v>11.4</v>
      </c>
      <c r="DX38" s="663"/>
      <c r="DY38" s="663"/>
      <c r="DZ38" s="663"/>
      <c r="EA38" s="663"/>
      <c r="EB38" s="663"/>
      <c r="EC38" s="684"/>
    </row>
    <row r="39" spans="2:133" ht="11.25" customHeight="1">
      <c r="B39" s="639" t="s">
        <v>343</v>
      </c>
      <c r="C39" s="640"/>
      <c r="D39" s="640"/>
      <c r="E39" s="640"/>
      <c r="F39" s="640"/>
      <c r="G39" s="640"/>
      <c r="H39" s="640"/>
      <c r="I39" s="640"/>
      <c r="J39" s="640"/>
      <c r="K39" s="640"/>
      <c r="L39" s="640"/>
      <c r="M39" s="640"/>
      <c r="N39" s="640"/>
      <c r="O39" s="640"/>
      <c r="P39" s="640"/>
      <c r="Q39" s="641"/>
      <c r="R39" s="642">
        <v>5730700</v>
      </c>
      <c r="S39" s="643"/>
      <c r="T39" s="643"/>
      <c r="U39" s="643"/>
      <c r="V39" s="643"/>
      <c r="W39" s="643"/>
      <c r="X39" s="643"/>
      <c r="Y39" s="644"/>
      <c r="Z39" s="675">
        <v>11.7</v>
      </c>
      <c r="AA39" s="675"/>
      <c r="AB39" s="675"/>
      <c r="AC39" s="675"/>
      <c r="AD39" s="676" t="s">
        <v>129</v>
      </c>
      <c r="AE39" s="676"/>
      <c r="AF39" s="676"/>
      <c r="AG39" s="676"/>
      <c r="AH39" s="676"/>
      <c r="AI39" s="676"/>
      <c r="AJ39" s="676"/>
      <c r="AK39" s="676"/>
      <c r="AL39" s="645" t="s">
        <v>238</v>
      </c>
      <c r="AM39" s="646"/>
      <c r="AN39" s="646"/>
      <c r="AO39" s="677"/>
      <c r="AQ39" s="685" t="s">
        <v>344</v>
      </c>
      <c r="AR39" s="686"/>
      <c r="AS39" s="686"/>
      <c r="AT39" s="686"/>
      <c r="AU39" s="686"/>
      <c r="AV39" s="686"/>
      <c r="AW39" s="686"/>
      <c r="AX39" s="686"/>
      <c r="AY39" s="687"/>
      <c r="AZ39" s="642">
        <v>33300</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12038</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1821158</v>
      </c>
      <c r="CS39" s="661"/>
      <c r="CT39" s="661"/>
      <c r="CU39" s="661"/>
      <c r="CV39" s="661"/>
      <c r="CW39" s="661"/>
      <c r="CX39" s="661"/>
      <c r="CY39" s="662"/>
      <c r="CZ39" s="645">
        <v>3.9</v>
      </c>
      <c r="DA39" s="663"/>
      <c r="DB39" s="663"/>
      <c r="DC39" s="664"/>
      <c r="DD39" s="648">
        <v>1456815</v>
      </c>
      <c r="DE39" s="661"/>
      <c r="DF39" s="661"/>
      <c r="DG39" s="661"/>
      <c r="DH39" s="661"/>
      <c r="DI39" s="661"/>
      <c r="DJ39" s="661"/>
      <c r="DK39" s="662"/>
      <c r="DL39" s="648" t="s">
        <v>129</v>
      </c>
      <c r="DM39" s="661"/>
      <c r="DN39" s="661"/>
      <c r="DO39" s="661"/>
      <c r="DP39" s="661"/>
      <c r="DQ39" s="661"/>
      <c r="DR39" s="661"/>
      <c r="DS39" s="661"/>
      <c r="DT39" s="661"/>
      <c r="DU39" s="661"/>
      <c r="DV39" s="662"/>
      <c r="DW39" s="645" t="s">
        <v>238</v>
      </c>
      <c r="DX39" s="663"/>
      <c r="DY39" s="663"/>
      <c r="DZ39" s="663"/>
      <c r="EA39" s="663"/>
      <c r="EB39" s="663"/>
      <c r="EC39" s="684"/>
    </row>
    <row r="40" spans="2:133" ht="11.25" customHeight="1">
      <c r="B40" s="639" t="s">
        <v>347</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249</v>
      </c>
      <c r="AE40" s="676"/>
      <c r="AF40" s="676"/>
      <c r="AG40" s="676"/>
      <c r="AH40" s="676"/>
      <c r="AI40" s="676"/>
      <c r="AJ40" s="676"/>
      <c r="AK40" s="676"/>
      <c r="AL40" s="645" t="s">
        <v>238</v>
      </c>
      <c r="AM40" s="646"/>
      <c r="AN40" s="646"/>
      <c r="AO40" s="677"/>
      <c r="AQ40" s="685" t="s">
        <v>348</v>
      </c>
      <c r="AR40" s="686"/>
      <c r="AS40" s="686"/>
      <c r="AT40" s="686"/>
      <c r="AU40" s="686"/>
      <c r="AV40" s="686"/>
      <c r="AW40" s="686"/>
      <c r="AX40" s="686"/>
      <c r="AY40" s="687"/>
      <c r="AZ40" s="642" t="s">
        <v>129</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88</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530410</v>
      </c>
      <c r="CS40" s="643"/>
      <c r="CT40" s="643"/>
      <c r="CU40" s="643"/>
      <c r="CV40" s="643"/>
      <c r="CW40" s="643"/>
      <c r="CX40" s="643"/>
      <c r="CY40" s="644"/>
      <c r="CZ40" s="645">
        <v>1.1000000000000001</v>
      </c>
      <c r="DA40" s="663"/>
      <c r="DB40" s="663"/>
      <c r="DC40" s="664"/>
      <c r="DD40" s="648" t="s">
        <v>129</v>
      </c>
      <c r="DE40" s="643"/>
      <c r="DF40" s="643"/>
      <c r="DG40" s="643"/>
      <c r="DH40" s="643"/>
      <c r="DI40" s="643"/>
      <c r="DJ40" s="643"/>
      <c r="DK40" s="644"/>
      <c r="DL40" s="648" t="s">
        <v>238</v>
      </c>
      <c r="DM40" s="643"/>
      <c r="DN40" s="643"/>
      <c r="DO40" s="643"/>
      <c r="DP40" s="643"/>
      <c r="DQ40" s="643"/>
      <c r="DR40" s="643"/>
      <c r="DS40" s="643"/>
      <c r="DT40" s="643"/>
      <c r="DU40" s="643"/>
      <c r="DV40" s="644"/>
      <c r="DW40" s="645" t="s">
        <v>129</v>
      </c>
      <c r="DX40" s="663"/>
      <c r="DY40" s="663"/>
      <c r="DZ40" s="663"/>
      <c r="EA40" s="663"/>
      <c r="EB40" s="663"/>
      <c r="EC40" s="684"/>
    </row>
    <row r="41" spans="2:133" ht="11.25" customHeight="1">
      <c r="B41" s="639" t="s">
        <v>352</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238</v>
      </c>
      <c r="AA41" s="675"/>
      <c r="AB41" s="675"/>
      <c r="AC41" s="675"/>
      <c r="AD41" s="676" t="s">
        <v>129</v>
      </c>
      <c r="AE41" s="676"/>
      <c r="AF41" s="676"/>
      <c r="AG41" s="676"/>
      <c r="AH41" s="676"/>
      <c r="AI41" s="676"/>
      <c r="AJ41" s="676"/>
      <c r="AK41" s="676"/>
      <c r="AL41" s="645" t="s">
        <v>238</v>
      </c>
      <c r="AM41" s="646"/>
      <c r="AN41" s="646"/>
      <c r="AO41" s="677"/>
      <c r="AQ41" s="685" t="s">
        <v>353</v>
      </c>
      <c r="AR41" s="686"/>
      <c r="AS41" s="686"/>
      <c r="AT41" s="686"/>
      <c r="AU41" s="686"/>
      <c r="AV41" s="686"/>
      <c r="AW41" s="686"/>
      <c r="AX41" s="686"/>
      <c r="AY41" s="687"/>
      <c r="AZ41" s="642">
        <v>755939</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1</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238</v>
      </c>
      <c r="CS41" s="661"/>
      <c r="CT41" s="661"/>
      <c r="CU41" s="661"/>
      <c r="CV41" s="661"/>
      <c r="CW41" s="661"/>
      <c r="CX41" s="661"/>
      <c r="CY41" s="662"/>
      <c r="CZ41" s="645" t="s">
        <v>129</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356</v>
      </c>
      <c r="C42" s="640"/>
      <c r="D42" s="640"/>
      <c r="E42" s="640"/>
      <c r="F42" s="640"/>
      <c r="G42" s="640"/>
      <c r="H42" s="640"/>
      <c r="I42" s="640"/>
      <c r="J42" s="640"/>
      <c r="K42" s="640"/>
      <c r="L42" s="640"/>
      <c r="M42" s="640"/>
      <c r="N42" s="640"/>
      <c r="O42" s="640"/>
      <c r="P42" s="640"/>
      <c r="Q42" s="641"/>
      <c r="R42" s="642">
        <v>653600</v>
      </c>
      <c r="S42" s="643"/>
      <c r="T42" s="643"/>
      <c r="U42" s="643"/>
      <c r="V42" s="643"/>
      <c r="W42" s="643"/>
      <c r="X42" s="643"/>
      <c r="Y42" s="644"/>
      <c r="Z42" s="675">
        <v>1.3</v>
      </c>
      <c r="AA42" s="675"/>
      <c r="AB42" s="675"/>
      <c r="AC42" s="675"/>
      <c r="AD42" s="676" t="s">
        <v>129</v>
      </c>
      <c r="AE42" s="676"/>
      <c r="AF42" s="676"/>
      <c r="AG42" s="676"/>
      <c r="AH42" s="676"/>
      <c r="AI42" s="676"/>
      <c r="AJ42" s="676"/>
      <c r="AK42" s="676"/>
      <c r="AL42" s="645" t="s">
        <v>238</v>
      </c>
      <c r="AM42" s="646"/>
      <c r="AN42" s="646"/>
      <c r="AO42" s="677"/>
      <c r="AQ42" s="678" t="s">
        <v>357</v>
      </c>
      <c r="AR42" s="679"/>
      <c r="AS42" s="679"/>
      <c r="AT42" s="679"/>
      <c r="AU42" s="679"/>
      <c r="AV42" s="679"/>
      <c r="AW42" s="679"/>
      <c r="AX42" s="679"/>
      <c r="AY42" s="680"/>
      <c r="AZ42" s="626">
        <v>1843021</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381</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10310747</v>
      </c>
      <c r="CS42" s="643"/>
      <c r="CT42" s="643"/>
      <c r="CU42" s="643"/>
      <c r="CV42" s="643"/>
      <c r="CW42" s="643"/>
      <c r="CX42" s="643"/>
      <c r="CY42" s="644"/>
      <c r="CZ42" s="645">
        <v>22.1</v>
      </c>
      <c r="DA42" s="646"/>
      <c r="DB42" s="646"/>
      <c r="DC42" s="647"/>
      <c r="DD42" s="648">
        <v>1131462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360</v>
      </c>
      <c r="C43" s="624"/>
      <c r="D43" s="624"/>
      <c r="E43" s="624"/>
      <c r="F43" s="624"/>
      <c r="G43" s="624"/>
      <c r="H43" s="624"/>
      <c r="I43" s="624"/>
      <c r="J43" s="624"/>
      <c r="K43" s="624"/>
      <c r="L43" s="624"/>
      <c r="M43" s="624"/>
      <c r="N43" s="624"/>
      <c r="O43" s="624"/>
      <c r="P43" s="624"/>
      <c r="Q43" s="625"/>
      <c r="R43" s="626">
        <v>48773098</v>
      </c>
      <c r="S43" s="665"/>
      <c r="T43" s="665"/>
      <c r="U43" s="665"/>
      <c r="V43" s="665"/>
      <c r="W43" s="665"/>
      <c r="X43" s="665"/>
      <c r="Y43" s="666"/>
      <c r="Z43" s="667">
        <v>100</v>
      </c>
      <c r="AA43" s="667"/>
      <c r="AB43" s="667"/>
      <c r="AC43" s="667"/>
      <c r="AD43" s="668">
        <v>16988853</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42737</v>
      </c>
      <c r="CS43" s="661"/>
      <c r="CT43" s="661"/>
      <c r="CU43" s="661"/>
      <c r="CV43" s="661"/>
      <c r="CW43" s="661"/>
      <c r="CX43" s="661"/>
      <c r="CY43" s="662"/>
      <c r="CZ43" s="645">
        <v>0.1</v>
      </c>
      <c r="DA43" s="663"/>
      <c r="DB43" s="663"/>
      <c r="DC43" s="664"/>
      <c r="DD43" s="648">
        <v>42737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362</v>
      </c>
      <c r="CG44" s="640"/>
      <c r="CH44" s="640"/>
      <c r="CI44" s="640"/>
      <c r="CJ44" s="640"/>
      <c r="CK44" s="640"/>
      <c r="CL44" s="640"/>
      <c r="CM44" s="640"/>
      <c r="CN44" s="640"/>
      <c r="CO44" s="640"/>
      <c r="CP44" s="640"/>
      <c r="CQ44" s="641"/>
      <c r="CR44" s="642">
        <v>6803585</v>
      </c>
      <c r="CS44" s="643"/>
      <c r="CT44" s="643"/>
      <c r="CU44" s="643"/>
      <c r="CV44" s="643"/>
      <c r="CW44" s="643"/>
      <c r="CX44" s="643"/>
      <c r="CY44" s="644"/>
      <c r="CZ44" s="645">
        <v>14.6</v>
      </c>
      <c r="DA44" s="646"/>
      <c r="DB44" s="646"/>
      <c r="DC44" s="647"/>
      <c r="DD44" s="648">
        <v>928521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2744339</v>
      </c>
      <c r="CS45" s="661"/>
      <c r="CT45" s="661"/>
      <c r="CU45" s="661"/>
      <c r="CV45" s="661"/>
      <c r="CW45" s="661"/>
      <c r="CX45" s="661"/>
      <c r="CY45" s="662"/>
      <c r="CZ45" s="645">
        <v>5.9</v>
      </c>
      <c r="DA45" s="663"/>
      <c r="DB45" s="663"/>
      <c r="DC45" s="664"/>
      <c r="DD45" s="648">
        <v>102470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3501170</v>
      </c>
      <c r="CS46" s="643"/>
      <c r="CT46" s="643"/>
      <c r="CU46" s="643"/>
      <c r="CV46" s="643"/>
      <c r="CW46" s="643"/>
      <c r="CX46" s="643"/>
      <c r="CY46" s="644"/>
      <c r="CZ46" s="645">
        <v>7.5</v>
      </c>
      <c r="DA46" s="646"/>
      <c r="DB46" s="646"/>
      <c r="DC46" s="647"/>
      <c r="DD46" s="648">
        <v>406126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3507162</v>
      </c>
      <c r="CS47" s="661"/>
      <c r="CT47" s="661"/>
      <c r="CU47" s="661"/>
      <c r="CV47" s="661"/>
      <c r="CW47" s="661"/>
      <c r="CX47" s="661"/>
      <c r="CY47" s="662"/>
      <c r="CZ47" s="645">
        <v>7.5</v>
      </c>
      <c r="DA47" s="663"/>
      <c r="DB47" s="663"/>
      <c r="DC47" s="664"/>
      <c r="DD47" s="648">
        <v>202941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46585065</v>
      </c>
      <c r="CS49" s="627"/>
      <c r="CT49" s="627"/>
      <c r="CU49" s="627"/>
      <c r="CV49" s="627"/>
      <c r="CW49" s="627"/>
      <c r="CX49" s="627"/>
      <c r="CY49" s="628"/>
      <c r="CZ49" s="629">
        <v>100</v>
      </c>
      <c r="DA49" s="630"/>
      <c r="DB49" s="630"/>
      <c r="DC49" s="631"/>
      <c r="DD49" s="632">
        <v>22697566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pOMXNbNegjOkAgVhIfwGmceZ4Em4c5YeUz0MwYQ7L6zJ0xwYNK4c7yAe/XgIgih/H3h2zYFXlXmFCCaTA4vjA==" saltValue="4FUcMefhf3Eo2Zfp/EoZg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393</v>
      </c>
      <c r="C7" s="1108"/>
      <c r="D7" s="1108"/>
      <c r="E7" s="1108"/>
      <c r="F7" s="1108"/>
      <c r="G7" s="1108"/>
      <c r="H7" s="1108"/>
      <c r="I7" s="1108"/>
      <c r="J7" s="1108"/>
      <c r="K7" s="1108"/>
      <c r="L7" s="1108"/>
      <c r="M7" s="1108"/>
      <c r="N7" s="1108"/>
      <c r="O7" s="1108"/>
      <c r="P7" s="1109"/>
      <c r="Q7" s="1161">
        <v>48857</v>
      </c>
      <c r="R7" s="1162"/>
      <c r="S7" s="1162"/>
      <c r="T7" s="1162"/>
      <c r="U7" s="1162"/>
      <c r="V7" s="1162">
        <v>46673</v>
      </c>
      <c r="W7" s="1162"/>
      <c r="X7" s="1162"/>
      <c r="Y7" s="1162"/>
      <c r="Z7" s="1162"/>
      <c r="AA7" s="1162">
        <v>2184</v>
      </c>
      <c r="AB7" s="1162"/>
      <c r="AC7" s="1162"/>
      <c r="AD7" s="1162"/>
      <c r="AE7" s="1163"/>
      <c r="AF7" s="1164">
        <v>1509</v>
      </c>
      <c r="AG7" s="1165"/>
      <c r="AH7" s="1165"/>
      <c r="AI7" s="1165"/>
      <c r="AJ7" s="1166"/>
      <c r="AK7" s="1148">
        <v>4983</v>
      </c>
      <c r="AL7" s="1149"/>
      <c r="AM7" s="1149"/>
      <c r="AN7" s="1149"/>
      <c r="AO7" s="1149"/>
      <c r="AP7" s="1149">
        <v>46961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601</v>
      </c>
      <c r="BT7" s="1153"/>
      <c r="BU7" s="1153"/>
      <c r="BV7" s="1153"/>
      <c r="BW7" s="1153"/>
      <c r="BX7" s="1153"/>
      <c r="BY7" s="1153"/>
      <c r="BZ7" s="1153"/>
      <c r="CA7" s="1153"/>
      <c r="CB7" s="1153"/>
      <c r="CC7" s="1153"/>
      <c r="CD7" s="1153"/>
      <c r="CE7" s="1153"/>
      <c r="CF7" s="1153"/>
      <c r="CG7" s="1154"/>
      <c r="CH7" s="1145">
        <v>-7</v>
      </c>
      <c r="CI7" s="1146"/>
      <c r="CJ7" s="1146"/>
      <c r="CK7" s="1146"/>
      <c r="CL7" s="1147"/>
      <c r="CM7" s="1145">
        <v>70</v>
      </c>
      <c r="CN7" s="1146"/>
      <c r="CO7" s="1146"/>
      <c r="CP7" s="1146"/>
      <c r="CQ7" s="1147"/>
      <c r="CR7" s="1145">
        <v>100</v>
      </c>
      <c r="CS7" s="1146"/>
      <c r="CT7" s="1146"/>
      <c r="CU7" s="1146"/>
      <c r="CV7" s="1147"/>
      <c r="CW7" s="1145" t="s">
        <v>534</v>
      </c>
      <c r="CX7" s="1146"/>
      <c r="CY7" s="1146"/>
      <c r="CZ7" s="1146"/>
      <c r="DA7" s="1147"/>
      <c r="DB7" s="1145" t="s">
        <v>534</v>
      </c>
      <c r="DC7" s="1146"/>
      <c r="DD7" s="1146"/>
      <c r="DE7" s="1146"/>
      <c r="DF7" s="1147"/>
      <c r="DG7" s="1145" t="s">
        <v>534</v>
      </c>
      <c r="DH7" s="1146"/>
      <c r="DI7" s="1146"/>
      <c r="DJ7" s="1146"/>
      <c r="DK7" s="1147"/>
      <c r="DL7" s="1145" t="s">
        <v>534</v>
      </c>
      <c r="DM7" s="1146"/>
      <c r="DN7" s="1146"/>
      <c r="DO7" s="1146"/>
      <c r="DP7" s="1147"/>
      <c r="DQ7" s="1145" t="s">
        <v>534</v>
      </c>
      <c r="DR7" s="1146"/>
      <c r="DS7" s="1146"/>
      <c r="DT7" s="1146"/>
      <c r="DU7" s="1147"/>
      <c r="DV7" s="1172"/>
      <c r="DW7" s="1173"/>
      <c r="DX7" s="1173"/>
      <c r="DY7" s="1173"/>
      <c r="DZ7" s="1174"/>
      <c r="EA7" s="256"/>
    </row>
    <row r="8" spans="1:131" s="257" customFormat="1" ht="26.25" customHeight="1">
      <c r="A8" s="263">
        <v>2</v>
      </c>
      <c r="B8" s="1094" t="s">
        <v>394</v>
      </c>
      <c r="C8" s="1095"/>
      <c r="D8" s="1095"/>
      <c r="E8" s="1095"/>
      <c r="F8" s="1095"/>
      <c r="G8" s="1095"/>
      <c r="H8" s="1095"/>
      <c r="I8" s="1095"/>
      <c r="J8" s="1095"/>
      <c r="K8" s="1095"/>
      <c r="L8" s="1095"/>
      <c r="M8" s="1095"/>
      <c r="N8" s="1095"/>
      <c r="O8" s="1095"/>
      <c r="P8" s="1096"/>
      <c r="Q8" s="1100">
        <v>8</v>
      </c>
      <c r="R8" s="1101"/>
      <c r="S8" s="1101"/>
      <c r="T8" s="1101"/>
      <c r="U8" s="1101"/>
      <c r="V8" s="1101">
        <v>4</v>
      </c>
      <c r="W8" s="1101"/>
      <c r="X8" s="1101"/>
      <c r="Y8" s="1101"/>
      <c r="Z8" s="1101"/>
      <c r="AA8" s="1101">
        <v>4</v>
      </c>
      <c r="AB8" s="1101"/>
      <c r="AC8" s="1101"/>
      <c r="AD8" s="1101"/>
      <c r="AE8" s="1102"/>
      <c r="AF8" s="1076">
        <v>4</v>
      </c>
      <c r="AG8" s="1077"/>
      <c r="AH8" s="1077"/>
      <c r="AI8" s="1077"/>
      <c r="AJ8" s="1078"/>
      <c r="AK8" s="1143" t="s">
        <v>534</v>
      </c>
      <c r="AL8" s="1144"/>
      <c r="AM8" s="1144"/>
      <c r="AN8" s="1144"/>
      <c r="AO8" s="1144"/>
      <c r="AP8" s="1144" t="s">
        <v>534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602</v>
      </c>
      <c r="BT8" s="1072"/>
      <c r="BU8" s="1072"/>
      <c r="BV8" s="1072"/>
      <c r="BW8" s="1072"/>
      <c r="BX8" s="1072"/>
      <c r="BY8" s="1072"/>
      <c r="BZ8" s="1072"/>
      <c r="CA8" s="1072"/>
      <c r="CB8" s="1072"/>
      <c r="CC8" s="1072"/>
      <c r="CD8" s="1072"/>
      <c r="CE8" s="1072"/>
      <c r="CF8" s="1072"/>
      <c r="CG8" s="1073"/>
      <c r="CH8" s="1046">
        <v>-8</v>
      </c>
      <c r="CI8" s="1047"/>
      <c r="CJ8" s="1047"/>
      <c r="CK8" s="1047"/>
      <c r="CL8" s="1048"/>
      <c r="CM8" s="1046">
        <v>83</v>
      </c>
      <c r="CN8" s="1047"/>
      <c r="CO8" s="1047"/>
      <c r="CP8" s="1047"/>
      <c r="CQ8" s="1048"/>
      <c r="CR8" s="1046">
        <v>41</v>
      </c>
      <c r="CS8" s="1047"/>
      <c r="CT8" s="1047"/>
      <c r="CU8" s="1047"/>
      <c r="CV8" s="1048"/>
      <c r="CW8" s="1046" t="s">
        <v>534</v>
      </c>
      <c r="CX8" s="1047"/>
      <c r="CY8" s="1047"/>
      <c r="CZ8" s="1047"/>
      <c r="DA8" s="1048"/>
      <c r="DB8" s="1046" t="s">
        <v>534</v>
      </c>
      <c r="DC8" s="1047"/>
      <c r="DD8" s="1047"/>
      <c r="DE8" s="1047"/>
      <c r="DF8" s="1048"/>
      <c r="DG8" s="1046" t="s">
        <v>534</v>
      </c>
      <c r="DH8" s="1047"/>
      <c r="DI8" s="1047"/>
      <c r="DJ8" s="1047"/>
      <c r="DK8" s="1048"/>
      <c r="DL8" s="1046" t="s">
        <v>534</v>
      </c>
      <c r="DM8" s="1047"/>
      <c r="DN8" s="1047"/>
      <c r="DO8" s="1047"/>
      <c r="DP8" s="1048"/>
      <c r="DQ8" s="1046" t="s">
        <v>534</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603</v>
      </c>
      <c r="BT9" s="1072"/>
      <c r="BU9" s="1072"/>
      <c r="BV9" s="1072"/>
      <c r="BW9" s="1072"/>
      <c r="BX9" s="1072"/>
      <c r="BY9" s="1072"/>
      <c r="BZ9" s="1072"/>
      <c r="CA9" s="1072"/>
      <c r="CB9" s="1072"/>
      <c r="CC9" s="1072"/>
      <c r="CD9" s="1072"/>
      <c r="CE9" s="1072"/>
      <c r="CF9" s="1072"/>
      <c r="CG9" s="1073"/>
      <c r="CH9" s="1046">
        <v>5</v>
      </c>
      <c r="CI9" s="1047"/>
      <c r="CJ9" s="1047"/>
      <c r="CK9" s="1047"/>
      <c r="CL9" s="1048"/>
      <c r="CM9" s="1046">
        <v>54</v>
      </c>
      <c r="CN9" s="1047"/>
      <c r="CO9" s="1047"/>
      <c r="CP9" s="1047"/>
      <c r="CQ9" s="1048"/>
      <c r="CR9" s="1046">
        <v>60</v>
      </c>
      <c r="CS9" s="1047"/>
      <c r="CT9" s="1047"/>
      <c r="CU9" s="1047"/>
      <c r="CV9" s="1048"/>
      <c r="CW9" s="1046" t="s">
        <v>534</v>
      </c>
      <c r="CX9" s="1047"/>
      <c r="CY9" s="1047"/>
      <c r="CZ9" s="1047"/>
      <c r="DA9" s="1048"/>
      <c r="DB9" s="1046" t="s">
        <v>534</v>
      </c>
      <c r="DC9" s="1047"/>
      <c r="DD9" s="1047"/>
      <c r="DE9" s="1047"/>
      <c r="DF9" s="1048"/>
      <c r="DG9" s="1046" t="s">
        <v>534</v>
      </c>
      <c r="DH9" s="1047"/>
      <c r="DI9" s="1047"/>
      <c r="DJ9" s="1047"/>
      <c r="DK9" s="1048"/>
      <c r="DL9" s="1046" t="s">
        <v>534</v>
      </c>
      <c r="DM9" s="1047"/>
      <c r="DN9" s="1047"/>
      <c r="DO9" s="1047"/>
      <c r="DP9" s="1048"/>
      <c r="DQ9" s="1046" t="s">
        <v>534</v>
      </c>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604</v>
      </c>
      <c r="BT10" s="1072"/>
      <c r="BU10" s="1072"/>
      <c r="BV10" s="1072"/>
      <c r="BW10" s="1072"/>
      <c r="BX10" s="1072"/>
      <c r="BY10" s="1072"/>
      <c r="BZ10" s="1072"/>
      <c r="CA10" s="1072"/>
      <c r="CB10" s="1072"/>
      <c r="CC10" s="1072"/>
      <c r="CD10" s="1072"/>
      <c r="CE10" s="1072"/>
      <c r="CF10" s="1072"/>
      <c r="CG10" s="1073"/>
      <c r="CH10" s="1046">
        <v>2</v>
      </c>
      <c r="CI10" s="1047"/>
      <c r="CJ10" s="1047"/>
      <c r="CK10" s="1047"/>
      <c r="CL10" s="1048"/>
      <c r="CM10" s="1046">
        <v>20</v>
      </c>
      <c r="CN10" s="1047"/>
      <c r="CO10" s="1047"/>
      <c r="CP10" s="1047"/>
      <c r="CQ10" s="1048"/>
      <c r="CR10" s="1046">
        <v>2</v>
      </c>
      <c r="CS10" s="1047"/>
      <c r="CT10" s="1047"/>
      <c r="CU10" s="1047"/>
      <c r="CV10" s="1048"/>
      <c r="CW10" s="1046" t="s">
        <v>534</v>
      </c>
      <c r="CX10" s="1047"/>
      <c r="CY10" s="1047"/>
      <c r="CZ10" s="1047"/>
      <c r="DA10" s="1048"/>
      <c r="DB10" s="1046" t="s">
        <v>534</v>
      </c>
      <c r="DC10" s="1047"/>
      <c r="DD10" s="1047"/>
      <c r="DE10" s="1047"/>
      <c r="DF10" s="1048"/>
      <c r="DG10" s="1046" t="s">
        <v>534</v>
      </c>
      <c r="DH10" s="1047"/>
      <c r="DI10" s="1047"/>
      <c r="DJ10" s="1047"/>
      <c r="DK10" s="1048"/>
      <c r="DL10" s="1046" t="s">
        <v>534</v>
      </c>
      <c r="DM10" s="1047"/>
      <c r="DN10" s="1047"/>
      <c r="DO10" s="1047"/>
      <c r="DP10" s="1048"/>
      <c r="DQ10" s="1046" t="s">
        <v>534</v>
      </c>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605</v>
      </c>
      <c r="BT11" s="1072"/>
      <c r="BU11" s="1072"/>
      <c r="BV11" s="1072"/>
      <c r="BW11" s="1072"/>
      <c r="BX11" s="1072"/>
      <c r="BY11" s="1072"/>
      <c r="BZ11" s="1072"/>
      <c r="CA11" s="1072"/>
      <c r="CB11" s="1072"/>
      <c r="CC11" s="1072"/>
      <c r="CD11" s="1072"/>
      <c r="CE11" s="1072"/>
      <c r="CF11" s="1072"/>
      <c r="CG11" s="1073"/>
      <c r="CH11" s="1046">
        <v>-11</v>
      </c>
      <c r="CI11" s="1047"/>
      <c r="CJ11" s="1047"/>
      <c r="CK11" s="1047"/>
      <c r="CL11" s="1048"/>
      <c r="CM11" s="1046">
        <v>97</v>
      </c>
      <c r="CN11" s="1047"/>
      <c r="CO11" s="1047"/>
      <c r="CP11" s="1047"/>
      <c r="CQ11" s="1048"/>
      <c r="CR11" s="1046">
        <v>80</v>
      </c>
      <c r="CS11" s="1047"/>
      <c r="CT11" s="1047"/>
      <c r="CU11" s="1047"/>
      <c r="CV11" s="1048"/>
      <c r="CW11" s="1046" t="s">
        <v>534</v>
      </c>
      <c r="CX11" s="1047"/>
      <c r="CY11" s="1047"/>
      <c r="CZ11" s="1047"/>
      <c r="DA11" s="1048"/>
      <c r="DB11" s="1046" t="s">
        <v>534</v>
      </c>
      <c r="DC11" s="1047"/>
      <c r="DD11" s="1047"/>
      <c r="DE11" s="1047"/>
      <c r="DF11" s="1048"/>
      <c r="DG11" s="1046" t="s">
        <v>534</v>
      </c>
      <c r="DH11" s="1047"/>
      <c r="DI11" s="1047"/>
      <c r="DJ11" s="1047"/>
      <c r="DK11" s="1048"/>
      <c r="DL11" s="1046" t="s">
        <v>534</v>
      </c>
      <c r="DM11" s="1047"/>
      <c r="DN11" s="1047"/>
      <c r="DO11" s="1047"/>
      <c r="DP11" s="1048"/>
      <c r="DQ11" s="1046" t="s">
        <v>534</v>
      </c>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396</v>
      </c>
      <c r="B23" s="1001" t="s">
        <v>397</v>
      </c>
      <c r="C23" s="1002"/>
      <c r="D23" s="1002"/>
      <c r="E23" s="1002"/>
      <c r="F23" s="1002"/>
      <c r="G23" s="1002"/>
      <c r="H23" s="1002"/>
      <c r="I23" s="1002"/>
      <c r="J23" s="1002"/>
      <c r="K23" s="1002"/>
      <c r="L23" s="1002"/>
      <c r="M23" s="1002"/>
      <c r="N23" s="1002"/>
      <c r="O23" s="1002"/>
      <c r="P23" s="1003"/>
      <c r="Q23" s="1125">
        <v>48773</v>
      </c>
      <c r="R23" s="1126"/>
      <c r="S23" s="1126"/>
      <c r="T23" s="1126"/>
      <c r="U23" s="1126"/>
      <c r="V23" s="1126">
        <v>46585</v>
      </c>
      <c r="W23" s="1126"/>
      <c r="X23" s="1126"/>
      <c r="Y23" s="1126"/>
      <c r="Z23" s="1126"/>
      <c r="AA23" s="1126">
        <f>Q23-V23</f>
        <v>2188</v>
      </c>
      <c r="AB23" s="1126"/>
      <c r="AC23" s="1126"/>
      <c r="AD23" s="1126"/>
      <c r="AE23" s="1127"/>
      <c r="AF23" s="1128">
        <v>1513</v>
      </c>
      <c r="AG23" s="1126"/>
      <c r="AH23" s="1126"/>
      <c r="AI23" s="1126"/>
      <c r="AJ23" s="1129"/>
      <c r="AK23" s="1130"/>
      <c r="AL23" s="1131"/>
      <c r="AM23" s="1131"/>
      <c r="AN23" s="1131"/>
      <c r="AO23" s="1131"/>
      <c r="AP23" s="1126">
        <v>46961</v>
      </c>
      <c r="AQ23" s="1126"/>
      <c r="AR23" s="1126"/>
      <c r="AS23" s="1126"/>
      <c r="AT23" s="1126"/>
      <c r="AU23" s="1132" t="s">
        <v>534</v>
      </c>
      <c r="AV23" s="1132"/>
      <c r="AW23" s="1132"/>
      <c r="AX23" s="1132"/>
      <c r="AY23" s="1133"/>
      <c r="AZ23" s="1122" t="s">
        <v>398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376</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409</v>
      </c>
      <c r="C28" s="1108"/>
      <c r="D28" s="1108"/>
      <c r="E28" s="1108"/>
      <c r="F28" s="1108"/>
      <c r="G28" s="1108"/>
      <c r="H28" s="1108"/>
      <c r="I28" s="1108"/>
      <c r="J28" s="1108"/>
      <c r="K28" s="1108"/>
      <c r="L28" s="1108"/>
      <c r="M28" s="1108"/>
      <c r="N28" s="1108"/>
      <c r="O28" s="1108"/>
      <c r="P28" s="1109"/>
      <c r="Q28" s="1110">
        <v>6545</v>
      </c>
      <c r="R28" s="1111"/>
      <c r="S28" s="1111"/>
      <c r="T28" s="1111"/>
      <c r="U28" s="1111"/>
      <c r="V28" s="1111">
        <v>6505</v>
      </c>
      <c r="W28" s="1111"/>
      <c r="X28" s="1111"/>
      <c r="Y28" s="1111"/>
      <c r="Z28" s="1111"/>
      <c r="AA28" s="1111">
        <f>Q28-V28</f>
        <v>40</v>
      </c>
      <c r="AB28" s="1111"/>
      <c r="AC28" s="1111"/>
      <c r="AD28" s="1111"/>
      <c r="AE28" s="1112"/>
      <c r="AF28" s="1113">
        <v>40</v>
      </c>
      <c r="AG28" s="1111"/>
      <c r="AH28" s="1111"/>
      <c r="AI28" s="1111"/>
      <c r="AJ28" s="1114"/>
      <c r="AK28" s="1115">
        <v>614</v>
      </c>
      <c r="AL28" s="1103"/>
      <c r="AM28" s="1103"/>
      <c r="AN28" s="1103"/>
      <c r="AO28" s="1103"/>
      <c r="AP28" s="1103" t="s">
        <v>534</v>
      </c>
      <c r="AQ28" s="1103"/>
      <c r="AR28" s="1103"/>
      <c r="AS28" s="1103"/>
      <c r="AT28" s="1103"/>
      <c r="AU28" s="1103" t="s">
        <v>534</v>
      </c>
      <c r="AV28" s="1103"/>
      <c r="AW28" s="1103"/>
      <c r="AX28" s="1103"/>
      <c r="AY28" s="1103"/>
      <c r="AZ28" s="1104" t="s">
        <v>534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410</v>
      </c>
      <c r="C29" s="1095"/>
      <c r="D29" s="1095"/>
      <c r="E29" s="1095"/>
      <c r="F29" s="1095"/>
      <c r="G29" s="1095"/>
      <c r="H29" s="1095"/>
      <c r="I29" s="1095"/>
      <c r="J29" s="1095"/>
      <c r="K29" s="1095"/>
      <c r="L29" s="1095"/>
      <c r="M29" s="1095"/>
      <c r="N29" s="1095"/>
      <c r="O29" s="1095"/>
      <c r="P29" s="1096"/>
      <c r="Q29" s="1100">
        <v>442</v>
      </c>
      <c r="R29" s="1101"/>
      <c r="S29" s="1101"/>
      <c r="T29" s="1101"/>
      <c r="U29" s="1101"/>
      <c r="V29" s="1101">
        <v>441</v>
      </c>
      <c r="W29" s="1101"/>
      <c r="X29" s="1101"/>
      <c r="Y29" s="1101"/>
      <c r="Z29" s="1101"/>
      <c r="AA29" s="1101">
        <f t="shared" ref="AA29:AA32" si="0">Q29-V29</f>
        <v>1</v>
      </c>
      <c r="AB29" s="1101"/>
      <c r="AC29" s="1101"/>
      <c r="AD29" s="1101"/>
      <c r="AE29" s="1102"/>
      <c r="AF29" s="1076">
        <v>1</v>
      </c>
      <c r="AG29" s="1077"/>
      <c r="AH29" s="1077"/>
      <c r="AI29" s="1077"/>
      <c r="AJ29" s="1078"/>
      <c r="AK29" s="1037">
        <v>199</v>
      </c>
      <c r="AL29" s="1028"/>
      <c r="AM29" s="1028"/>
      <c r="AN29" s="1028"/>
      <c r="AO29" s="1028"/>
      <c r="AP29" s="1028">
        <v>90</v>
      </c>
      <c r="AQ29" s="1028"/>
      <c r="AR29" s="1028"/>
      <c r="AS29" s="1028"/>
      <c r="AT29" s="1028"/>
      <c r="AU29" s="1028">
        <v>57</v>
      </c>
      <c r="AV29" s="1028"/>
      <c r="AW29" s="1028"/>
      <c r="AX29" s="1028"/>
      <c r="AY29" s="1028"/>
      <c r="AZ29" s="1099" t="s">
        <v>534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411</v>
      </c>
      <c r="C30" s="1095"/>
      <c r="D30" s="1095"/>
      <c r="E30" s="1095"/>
      <c r="F30" s="1095"/>
      <c r="G30" s="1095"/>
      <c r="H30" s="1095"/>
      <c r="I30" s="1095"/>
      <c r="J30" s="1095"/>
      <c r="K30" s="1095"/>
      <c r="L30" s="1095"/>
      <c r="M30" s="1095"/>
      <c r="N30" s="1095"/>
      <c r="O30" s="1095"/>
      <c r="P30" s="1096"/>
      <c r="Q30" s="1100">
        <v>659</v>
      </c>
      <c r="R30" s="1101"/>
      <c r="S30" s="1101"/>
      <c r="T30" s="1101"/>
      <c r="U30" s="1101"/>
      <c r="V30" s="1101">
        <v>658</v>
      </c>
      <c r="W30" s="1101"/>
      <c r="X30" s="1101"/>
      <c r="Y30" s="1101"/>
      <c r="Z30" s="1101"/>
      <c r="AA30" s="1101">
        <f t="shared" si="0"/>
        <v>1</v>
      </c>
      <c r="AB30" s="1101"/>
      <c r="AC30" s="1101"/>
      <c r="AD30" s="1101"/>
      <c r="AE30" s="1102"/>
      <c r="AF30" s="1076">
        <v>1</v>
      </c>
      <c r="AG30" s="1077"/>
      <c r="AH30" s="1077"/>
      <c r="AI30" s="1077"/>
      <c r="AJ30" s="1078"/>
      <c r="AK30" s="1037">
        <v>178</v>
      </c>
      <c r="AL30" s="1028"/>
      <c r="AM30" s="1028"/>
      <c r="AN30" s="1028"/>
      <c r="AO30" s="1028"/>
      <c r="AP30" s="1028" t="s">
        <v>534</v>
      </c>
      <c r="AQ30" s="1028"/>
      <c r="AR30" s="1028"/>
      <c r="AS30" s="1028"/>
      <c r="AT30" s="1028"/>
      <c r="AU30" s="1028" t="s">
        <v>534</v>
      </c>
      <c r="AV30" s="1028"/>
      <c r="AW30" s="1028"/>
      <c r="AX30" s="1028"/>
      <c r="AY30" s="1028"/>
      <c r="AZ30" s="1099" t="s">
        <v>534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412</v>
      </c>
      <c r="C31" s="1095"/>
      <c r="D31" s="1095"/>
      <c r="E31" s="1095"/>
      <c r="F31" s="1095"/>
      <c r="G31" s="1095"/>
      <c r="H31" s="1095"/>
      <c r="I31" s="1095"/>
      <c r="J31" s="1095"/>
      <c r="K31" s="1095"/>
      <c r="L31" s="1095"/>
      <c r="M31" s="1095"/>
      <c r="N31" s="1095"/>
      <c r="O31" s="1095"/>
      <c r="P31" s="1096"/>
      <c r="Q31" s="1100">
        <v>6926</v>
      </c>
      <c r="R31" s="1101"/>
      <c r="S31" s="1101"/>
      <c r="T31" s="1101"/>
      <c r="U31" s="1101"/>
      <c r="V31" s="1101">
        <v>6696</v>
      </c>
      <c r="W31" s="1101"/>
      <c r="X31" s="1101"/>
      <c r="Y31" s="1101"/>
      <c r="Z31" s="1101"/>
      <c r="AA31" s="1101">
        <f t="shared" si="0"/>
        <v>230</v>
      </c>
      <c r="AB31" s="1101"/>
      <c r="AC31" s="1101"/>
      <c r="AD31" s="1101"/>
      <c r="AE31" s="1102"/>
      <c r="AF31" s="1076">
        <v>230</v>
      </c>
      <c r="AG31" s="1077"/>
      <c r="AH31" s="1077"/>
      <c r="AI31" s="1077"/>
      <c r="AJ31" s="1078"/>
      <c r="AK31" s="1037">
        <v>1027</v>
      </c>
      <c r="AL31" s="1028"/>
      <c r="AM31" s="1028"/>
      <c r="AN31" s="1028"/>
      <c r="AO31" s="1028"/>
      <c r="AP31" s="1028" t="s">
        <v>534</v>
      </c>
      <c r="AQ31" s="1028"/>
      <c r="AR31" s="1028"/>
      <c r="AS31" s="1028"/>
      <c r="AT31" s="1028"/>
      <c r="AU31" s="1028" t="s">
        <v>534</v>
      </c>
      <c r="AV31" s="1028"/>
      <c r="AW31" s="1028"/>
      <c r="AX31" s="1028"/>
      <c r="AY31" s="1028"/>
      <c r="AZ31" s="1099" t="s">
        <v>534</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413</v>
      </c>
      <c r="C32" s="1095"/>
      <c r="D32" s="1095"/>
      <c r="E32" s="1095"/>
      <c r="F32" s="1095"/>
      <c r="G32" s="1095"/>
      <c r="H32" s="1095"/>
      <c r="I32" s="1095"/>
      <c r="J32" s="1095"/>
      <c r="K32" s="1095"/>
      <c r="L32" s="1095"/>
      <c r="M32" s="1095"/>
      <c r="N32" s="1095"/>
      <c r="O32" s="1095"/>
      <c r="P32" s="1096"/>
      <c r="Q32" s="1100">
        <v>6</v>
      </c>
      <c r="R32" s="1101"/>
      <c r="S32" s="1101"/>
      <c r="T32" s="1101"/>
      <c r="U32" s="1101"/>
      <c r="V32" s="1101">
        <v>5</v>
      </c>
      <c r="W32" s="1101"/>
      <c r="X32" s="1101"/>
      <c r="Y32" s="1101"/>
      <c r="Z32" s="1101"/>
      <c r="AA32" s="1101">
        <f t="shared" si="0"/>
        <v>1</v>
      </c>
      <c r="AB32" s="1101"/>
      <c r="AC32" s="1101"/>
      <c r="AD32" s="1101"/>
      <c r="AE32" s="1102"/>
      <c r="AF32" s="1076">
        <v>1</v>
      </c>
      <c r="AG32" s="1077"/>
      <c r="AH32" s="1077"/>
      <c r="AI32" s="1077"/>
      <c r="AJ32" s="1078"/>
      <c r="AK32" s="1037">
        <v>0</v>
      </c>
      <c r="AL32" s="1028"/>
      <c r="AM32" s="1028"/>
      <c r="AN32" s="1028"/>
      <c r="AO32" s="1028"/>
      <c r="AP32" s="1028" t="s">
        <v>534</v>
      </c>
      <c r="AQ32" s="1028"/>
      <c r="AR32" s="1028"/>
      <c r="AS32" s="1028"/>
      <c r="AT32" s="1028"/>
      <c r="AU32" s="1028" t="s">
        <v>534</v>
      </c>
      <c r="AV32" s="1028"/>
      <c r="AW32" s="1028"/>
      <c r="AX32" s="1028"/>
      <c r="AY32" s="1028"/>
      <c r="AZ32" s="1099" t="s">
        <v>534</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414</v>
      </c>
      <c r="C33" s="1095"/>
      <c r="D33" s="1095"/>
      <c r="E33" s="1095"/>
      <c r="F33" s="1095"/>
      <c r="G33" s="1095"/>
      <c r="H33" s="1095"/>
      <c r="I33" s="1095"/>
      <c r="J33" s="1095"/>
      <c r="K33" s="1095"/>
      <c r="L33" s="1095"/>
      <c r="M33" s="1095"/>
      <c r="N33" s="1095"/>
      <c r="O33" s="1095"/>
      <c r="P33" s="1096"/>
      <c r="Q33" s="1100">
        <v>1556</v>
      </c>
      <c r="R33" s="1101"/>
      <c r="S33" s="1101"/>
      <c r="T33" s="1101"/>
      <c r="U33" s="1101"/>
      <c r="V33" s="1101">
        <v>1421</v>
      </c>
      <c r="W33" s="1101"/>
      <c r="X33" s="1101"/>
      <c r="Y33" s="1101"/>
      <c r="Z33" s="1101"/>
      <c r="AA33" s="1101">
        <f t="shared" ref="AA33" si="1">Q33-V33</f>
        <v>135</v>
      </c>
      <c r="AB33" s="1101"/>
      <c r="AC33" s="1101"/>
      <c r="AD33" s="1101"/>
      <c r="AE33" s="1102"/>
      <c r="AF33" s="1076">
        <v>1460</v>
      </c>
      <c r="AG33" s="1077"/>
      <c r="AH33" s="1077"/>
      <c r="AI33" s="1077"/>
      <c r="AJ33" s="1078"/>
      <c r="AK33" s="1037">
        <v>188</v>
      </c>
      <c r="AL33" s="1028"/>
      <c r="AM33" s="1028"/>
      <c r="AN33" s="1028"/>
      <c r="AO33" s="1028"/>
      <c r="AP33" s="1028">
        <v>3444</v>
      </c>
      <c r="AQ33" s="1028"/>
      <c r="AR33" s="1028"/>
      <c r="AS33" s="1028"/>
      <c r="AT33" s="1028"/>
      <c r="AU33" s="1028">
        <v>1240</v>
      </c>
      <c r="AV33" s="1028"/>
      <c r="AW33" s="1028"/>
      <c r="AX33" s="1028"/>
      <c r="AY33" s="1028"/>
      <c r="AZ33" s="1099" t="s">
        <v>534</v>
      </c>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416</v>
      </c>
      <c r="C34" s="1095"/>
      <c r="D34" s="1095"/>
      <c r="E34" s="1095"/>
      <c r="F34" s="1095"/>
      <c r="G34" s="1095"/>
      <c r="H34" s="1095"/>
      <c r="I34" s="1095"/>
      <c r="J34" s="1095"/>
      <c r="K34" s="1095"/>
      <c r="L34" s="1095"/>
      <c r="M34" s="1095"/>
      <c r="N34" s="1095"/>
      <c r="O34" s="1095"/>
      <c r="P34" s="1096"/>
      <c r="Q34" s="1100">
        <v>1306</v>
      </c>
      <c r="R34" s="1101"/>
      <c r="S34" s="1101"/>
      <c r="T34" s="1101"/>
      <c r="U34" s="1101"/>
      <c r="V34" s="1101">
        <v>1184</v>
      </c>
      <c r="W34" s="1101"/>
      <c r="X34" s="1101"/>
      <c r="Y34" s="1101"/>
      <c r="Z34" s="1101"/>
      <c r="AA34" s="1101">
        <f t="shared" ref="AA34" si="2">Q34-V34</f>
        <v>122</v>
      </c>
      <c r="AB34" s="1101"/>
      <c r="AC34" s="1101"/>
      <c r="AD34" s="1101"/>
      <c r="AE34" s="1102"/>
      <c r="AF34" s="1076">
        <v>522</v>
      </c>
      <c r="AG34" s="1077"/>
      <c r="AH34" s="1077"/>
      <c r="AI34" s="1077"/>
      <c r="AJ34" s="1078"/>
      <c r="AK34" s="1037">
        <v>1676</v>
      </c>
      <c r="AL34" s="1028"/>
      <c r="AM34" s="1028"/>
      <c r="AN34" s="1028"/>
      <c r="AO34" s="1028"/>
      <c r="AP34" s="1028">
        <v>7662</v>
      </c>
      <c r="AQ34" s="1028"/>
      <c r="AR34" s="1028"/>
      <c r="AS34" s="1028"/>
      <c r="AT34" s="1028"/>
      <c r="AU34" s="1028">
        <v>3532</v>
      </c>
      <c r="AV34" s="1028"/>
      <c r="AW34" s="1028"/>
      <c r="AX34" s="1028"/>
      <c r="AY34" s="1028"/>
      <c r="AZ34" s="1099" t="s">
        <v>534</v>
      </c>
      <c r="BA34" s="1099"/>
      <c r="BB34" s="1099"/>
      <c r="BC34" s="1099"/>
      <c r="BD34" s="1099"/>
      <c r="BE34" s="1089" t="s">
        <v>417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t="s">
        <v>418</v>
      </c>
      <c r="C35" s="1095"/>
      <c r="D35" s="1095"/>
      <c r="E35" s="1095"/>
      <c r="F35" s="1095"/>
      <c r="G35" s="1095"/>
      <c r="H35" s="1095"/>
      <c r="I35" s="1095"/>
      <c r="J35" s="1095"/>
      <c r="K35" s="1095"/>
      <c r="L35" s="1095"/>
      <c r="M35" s="1095"/>
      <c r="N35" s="1095"/>
      <c r="O35" s="1095"/>
      <c r="P35" s="1096"/>
      <c r="Q35" s="1100">
        <v>86</v>
      </c>
      <c r="R35" s="1101"/>
      <c r="S35" s="1101"/>
      <c r="T35" s="1101"/>
      <c r="U35" s="1101"/>
      <c r="V35" s="1101">
        <v>83</v>
      </c>
      <c r="W35" s="1101"/>
      <c r="X35" s="1101"/>
      <c r="Y35" s="1101"/>
      <c r="Z35" s="1101"/>
      <c r="AA35" s="1101">
        <f t="shared" ref="AA35" si="3">Q35-V35</f>
        <v>3</v>
      </c>
      <c r="AB35" s="1101"/>
      <c r="AC35" s="1101"/>
      <c r="AD35" s="1101"/>
      <c r="AE35" s="1102"/>
      <c r="AF35" s="1076">
        <v>42</v>
      </c>
      <c r="AG35" s="1077"/>
      <c r="AH35" s="1077"/>
      <c r="AI35" s="1077"/>
      <c r="AJ35" s="1078"/>
      <c r="AK35" s="1037">
        <v>43</v>
      </c>
      <c r="AL35" s="1028"/>
      <c r="AM35" s="1028"/>
      <c r="AN35" s="1028"/>
      <c r="AO35" s="1028"/>
      <c r="AP35" s="1028">
        <v>626</v>
      </c>
      <c r="AQ35" s="1028"/>
      <c r="AR35" s="1028"/>
      <c r="AS35" s="1028"/>
      <c r="AT35" s="1028"/>
      <c r="AU35" s="1028">
        <v>463</v>
      </c>
      <c r="AV35" s="1028"/>
      <c r="AW35" s="1028"/>
      <c r="AX35" s="1028"/>
      <c r="AY35" s="1028"/>
      <c r="AZ35" s="1099" t="s">
        <v>534</v>
      </c>
      <c r="BA35" s="1099"/>
      <c r="BB35" s="1099"/>
      <c r="BC35" s="1099"/>
      <c r="BD35" s="1099"/>
      <c r="BE35" s="1089" t="s">
        <v>417</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t="s">
        <v>419</v>
      </c>
      <c r="C36" s="1095"/>
      <c r="D36" s="1095"/>
      <c r="E36" s="1095"/>
      <c r="F36" s="1095"/>
      <c r="G36" s="1095"/>
      <c r="H36" s="1095"/>
      <c r="I36" s="1095"/>
      <c r="J36" s="1095"/>
      <c r="K36" s="1095"/>
      <c r="L36" s="1095"/>
      <c r="M36" s="1095"/>
      <c r="N36" s="1095"/>
      <c r="O36" s="1095"/>
      <c r="P36" s="1096"/>
      <c r="Q36" s="1100">
        <v>51</v>
      </c>
      <c r="R36" s="1101"/>
      <c r="S36" s="1101"/>
      <c r="T36" s="1101"/>
      <c r="U36" s="1101"/>
      <c r="V36" s="1101">
        <v>51</v>
      </c>
      <c r="W36" s="1101"/>
      <c r="X36" s="1101"/>
      <c r="Y36" s="1101"/>
      <c r="Z36" s="1101"/>
      <c r="AA36" s="1101">
        <v>0</v>
      </c>
      <c r="AB36" s="1101"/>
      <c r="AC36" s="1101"/>
      <c r="AD36" s="1101"/>
      <c r="AE36" s="1102"/>
      <c r="AF36" s="1076">
        <v>0</v>
      </c>
      <c r="AG36" s="1077"/>
      <c r="AH36" s="1077"/>
      <c r="AI36" s="1077"/>
      <c r="AJ36" s="1078"/>
      <c r="AK36" s="1037">
        <v>33</v>
      </c>
      <c r="AL36" s="1028"/>
      <c r="AM36" s="1028"/>
      <c r="AN36" s="1028"/>
      <c r="AO36" s="1028"/>
      <c r="AP36" s="1028">
        <v>427</v>
      </c>
      <c r="AQ36" s="1028"/>
      <c r="AR36" s="1028"/>
      <c r="AS36" s="1028"/>
      <c r="AT36" s="1028"/>
      <c r="AU36" s="1028">
        <v>348</v>
      </c>
      <c r="AV36" s="1028"/>
      <c r="AW36" s="1028"/>
      <c r="AX36" s="1028"/>
      <c r="AY36" s="1028"/>
      <c r="AZ36" s="1099" t="s">
        <v>534</v>
      </c>
      <c r="BA36" s="1099"/>
      <c r="BB36" s="1099"/>
      <c r="BC36" s="1099"/>
      <c r="BD36" s="1099"/>
      <c r="BE36" s="1089" t="s">
        <v>420</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t="s">
        <v>421</v>
      </c>
      <c r="C37" s="1095"/>
      <c r="D37" s="1095"/>
      <c r="E37" s="1095"/>
      <c r="F37" s="1095"/>
      <c r="G37" s="1095"/>
      <c r="H37" s="1095"/>
      <c r="I37" s="1095"/>
      <c r="J37" s="1095"/>
      <c r="K37" s="1095"/>
      <c r="L37" s="1095"/>
      <c r="M37" s="1095"/>
      <c r="N37" s="1095"/>
      <c r="O37" s="1095"/>
      <c r="P37" s="1096"/>
      <c r="Q37" s="1100">
        <v>33</v>
      </c>
      <c r="R37" s="1101"/>
      <c r="S37" s="1101"/>
      <c r="T37" s="1101"/>
      <c r="U37" s="1101"/>
      <c r="V37" s="1101">
        <v>33</v>
      </c>
      <c r="W37" s="1101"/>
      <c r="X37" s="1101"/>
      <c r="Y37" s="1101"/>
      <c r="Z37" s="1101"/>
      <c r="AA37" s="1101">
        <v>0</v>
      </c>
      <c r="AB37" s="1101"/>
      <c r="AC37" s="1101"/>
      <c r="AD37" s="1101"/>
      <c r="AE37" s="1102"/>
      <c r="AF37" s="1076">
        <v>0</v>
      </c>
      <c r="AG37" s="1077"/>
      <c r="AH37" s="1077"/>
      <c r="AI37" s="1077"/>
      <c r="AJ37" s="1078"/>
      <c r="AK37" s="1037">
        <v>19</v>
      </c>
      <c r="AL37" s="1028"/>
      <c r="AM37" s="1028"/>
      <c r="AN37" s="1028"/>
      <c r="AO37" s="1028"/>
      <c r="AP37" s="1028">
        <v>207</v>
      </c>
      <c r="AQ37" s="1028"/>
      <c r="AR37" s="1028"/>
      <c r="AS37" s="1028"/>
      <c r="AT37" s="1028"/>
      <c r="AU37" s="1028">
        <v>204</v>
      </c>
      <c r="AV37" s="1028"/>
      <c r="AW37" s="1028"/>
      <c r="AX37" s="1028"/>
      <c r="AY37" s="1028"/>
      <c r="AZ37" s="1099" t="s">
        <v>534</v>
      </c>
      <c r="BA37" s="1099"/>
      <c r="BB37" s="1099"/>
      <c r="BC37" s="1099"/>
      <c r="BD37" s="1099"/>
      <c r="BE37" s="1089" t="s">
        <v>420</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t="s">
        <v>422</v>
      </c>
      <c r="C38" s="1095"/>
      <c r="D38" s="1095"/>
      <c r="E38" s="1095"/>
      <c r="F38" s="1095"/>
      <c r="G38" s="1095"/>
      <c r="H38" s="1095"/>
      <c r="I38" s="1095"/>
      <c r="J38" s="1095"/>
      <c r="K38" s="1095"/>
      <c r="L38" s="1095"/>
      <c r="M38" s="1095"/>
      <c r="N38" s="1095"/>
      <c r="O38" s="1095"/>
      <c r="P38" s="1096"/>
      <c r="Q38" s="1100">
        <v>26</v>
      </c>
      <c r="R38" s="1101"/>
      <c r="S38" s="1101"/>
      <c r="T38" s="1101"/>
      <c r="U38" s="1101"/>
      <c r="V38" s="1101">
        <v>23</v>
      </c>
      <c r="W38" s="1101"/>
      <c r="X38" s="1101"/>
      <c r="Y38" s="1101"/>
      <c r="Z38" s="1101"/>
      <c r="AA38" s="1101">
        <v>3</v>
      </c>
      <c r="AB38" s="1101"/>
      <c r="AC38" s="1101"/>
      <c r="AD38" s="1101"/>
      <c r="AE38" s="1102"/>
      <c r="AF38" s="1076">
        <v>3</v>
      </c>
      <c r="AG38" s="1077"/>
      <c r="AH38" s="1077"/>
      <c r="AI38" s="1077"/>
      <c r="AJ38" s="1078"/>
      <c r="AK38" s="1037">
        <v>17</v>
      </c>
      <c r="AL38" s="1028"/>
      <c r="AM38" s="1028"/>
      <c r="AN38" s="1028"/>
      <c r="AO38" s="1028"/>
      <c r="AP38" s="1028">
        <v>119</v>
      </c>
      <c r="AQ38" s="1028"/>
      <c r="AR38" s="1028"/>
      <c r="AS38" s="1028"/>
      <c r="AT38" s="1028"/>
      <c r="AU38" s="1028">
        <v>119</v>
      </c>
      <c r="AV38" s="1028"/>
      <c r="AW38" s="1028"/>
      <c r="AX38" s="1028"/>
      <c r="AY38" s="1028"/>
      <c r="AZ38" s="1099" t="s">
        <v>534</v>
      </c>
      <c r="BA38" s="1099"/>
      <c r="BB38" s="1099"/>
      <c r="BC38" s="1099"/>
      <c r="BD38" s="1099"/>
      <c r="BE38" s="1089" t="s">
        <v>423</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t="s">
        <v>424</v>
      </c>
      <c r="C39" s="1095"/>
      <c r="D39" s="1095"/>
      <c r="E39" s="1095"/>
      <c r="F39" s="1095"/>
      <c r="G39" s="1095"/>
      <c r="H39" s="1095"/>
      <c r="I39" s="1095"/>
      <c r="J39" s="1095"/>
      <c r="K39" s="1095"/>
      <c r="L39" s="1095"/>
      <c r="M39" s="1095"/>
      <c r="N39" s="1095"/>
      <c r="O39" s="1095"/>
      <c r="P39" s="1096"/>
      <c r="Q39" s="1100">
        <v>179</v>
      </c>
      <c r="R39" s="1101"/>
      <c r="S39" s="1101"/>
      <c r="T39" s="1101"/>
      <c r="U39" s="1101"/>
      <c r="V39" s="1101">
        <v>178</v>
      </c>
      <c r="W39" s="1101"/>
      <c r="X39" s="1101"/>
      <c r="Y39" s="1101"/>
      <c r="Z39" s="1101"/>
      <c r="AA39" s="1101">
        <v>1</v>
      </c>
      <c r="AB39" s="1101"/>
      <c r="AC39" s="1101"/>
      <c r="AD39" s="1101"/>
      <c r="AE39" s="1102"/>
      <c r="AF39" s="1076">
        <v>1</v>
      </c>
      <c r="AG39" s="1077"/>
      <c r="AH39" s="1077"/>
      <c r="AI39" s="1077"/>
      <c r="AJ39" s="1078"/>
      <c r="AK39" s="1037">
        <v>47</v>
      </c>
      <c r="AL39" s="1028"/>
      <c r="AM39" s="1028"/>
      <c r="AN39" s="1028"/>
      <c r="AO39" s="1028"/>
      <c r="AP39" s="1028">
        <v>622</v>
      </c>
      <c r="AQ39" s="1028"/>
      <c r="AR39" s="1028"/>
      <c r="AS39" s="1028"/>
      <c r="AT39" s="1028"/>
      <c r="AU39" s="1028">
        <v>622</v>
      </c>
      <c r="AV39" s="1028"/>
      <c r="AW39" s="1028"/>
      <c r="AX39" s="1028"/>
      <c r="AY39" s="1028"/>
      <c r="AZ39" s="1099" t="s">
        <v>534</v>
      </c>
      <c r="BA39" s="1099"/>
      <c r="BB39" s="1099"/>
      <c r="BC39" s="1099"/>
      <c r="BD39" s="1099"/>
      <c r="BE39" s="1089" t="s">
        <v>425</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396</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2301</v>
      </c>
      <c r="AG63" s="1016"/>
      <c r="AH63" s="1016"/>
      <c r="AI63" s="1016"/>
      <c r="AJ63" s="1087"/>
      <c r="AK63" s="1088"/>
      <c r="AL63" s="1020"/>
      <c r="AM63" s="1020"/>
      <c r="AN63" s="1020"/>
      <c r="AO63" s="1020"/>
      <c r="AP63" s="1016">
        <f>SUM(AP28:AT39)</f>
        <v>13197</v>
      </c>
      <c r="AQ63" s="1016"/>
      <c r="AR63" s="1016"/>
      <c r="AS63" s="1016"/>
      <c r="AT63" s="1016"/>
      <c r="AU63" s="1016">
        <f>SUM(AU28:AY39)</f>
        <v>6585</v>
      </c>
      <c r="AV63" s="1016"/>
      <c r="AW63" s="1016"/>
      <c r="AX63" s="1016"/>
      <c r="AY63" s="1016"/>
      <c r="AZ63" s="1082"/>
      <c r="BA63" s="1082"/>
      <c r="BB63" s="1082"/>
      <c r="BC63" s="1082"/>
      <c r="BD63" s="1082"/>
      <c r="BE63" s="1017" t="s">
        <v>534</v>
      </c>
      <c r="BF63" s="1017"/>
      <c r="BG63" s="1017"/>
      <c r="BH63" s="1017"/>
      <c r="BI63" s="1018"/>
      <c r="BJ63" s="1083" t="s">
        <v>428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430</v>
      </c>
      <c r="B66" s="1053"/>
      <c r="C66" s="1053"/>
      <c r="D66" s="1053"/>
      <c r="E66" s="1053"/>
      <c r="F66" s="1053"/>
      <c r="G66" s="1053"/>
      <c r="H66" s="1053"/>
      <c r="I66" s="1053"/>
      <c r="J66" s="1053"/>
      <c r="K66" s="1053"/>
      <c r="L66" s="1053"/>
      <c r="M66" s="1053"/>
      <c r="N66" s="1053"/>
      <c r="O66" s="1053"/>
      <c r="P66" s="1054"/>
      <c r="Q66" s="1058" t="s">
        <v>431</v>
      </c>
      <c r="R66" s="1059"/>
      <c r="S66" s="1059"/>
      <c r="T66" s="1059"/>
      <c r="U66" s="1060"/>
      <c r="V66" s="1058" t="s">
        <v>432</v>
      </c>
      <c r="W66" s="1059"/>
      <c r="X66" s="1059"/>
      <c r="Y66" s="1059"/>
      <c r="Z66" s="1060"/>
      <c r="AA66" s="1058" t="s">
        <v>433</v>
      </c>
      <c r="AB66" s="1059"/>
      <c r="AC66" s="1059"/>
      <c r="AD66" s="1059"/>
      <c r="AE66" s="1060"/>
      <c r="AF66" s="1064" t="s">
        <v>404</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606</v>
      </c>
      <c r="C68" s="1043"/>
      <c r="D68" s="1043"/>
      <c r="E68" s="1043"/>
      <c r="F68" s="1043"/>
      <c r="G68" s="1043"/>
      <c r="H68" s="1043"/>
      <c r="I68" s="1043"/>
      <c r="J68" s="1043"/>
      <c r="K68" s="1043"/>
      <c r="L68" s="1043"/>
      <c r="M68" s="1043"/>
      <c r="N68" s="1043"/>
      <c r="O68" s="1043"/>
      <c r="P68" s="1044"/>
      <c r="Q68" s="1045">
        <v>3117</v>
      </c>
      <c r="R68" s="1039"/>
      <c r="S68" s="1039"/>
      <c r="T68" s="1039"/>
      <c r="U68" s="1039"/>
      <c r="V68" s="1039">
        <v>3030</v>
      </c>
      <c r="W68" s="1039"/>
      <c r="X68" s="1039"/>
      <c r="Y68" s="1039"/>
      <c r="Z68" s="1039"/>
      <c r="AA68" s="1039">
        <f t="shared" ref="AA68" si="4">Q68-V68</f>
        <v>87</v>
      </c>
      <c r="AB68" s="1039"/>
      <c r="AC68" s="1039"/>
      <c r="AD68" s="1039"/>
      <c r="AE68" s="1039"/>
      <c r="AF68" s="1039">
        <v>53</v>
      </c>
      <c r="AG68" s="1039"/>
      <c r="AH68" s="1039"/>
      <c r="AI68" s="1039"/>
      <c r="AJ68" s="1039"/>
      <c r="AK68" s="1039">
        <v>6</v>
      </c>
      <c r="AL68" s="1039"/>
      <c r="AM68" s="1039"/>
      <c r="AN68" s="1039"/>
      <c r="AO68" s="1039"/>
      <c r="AP68" s="1039">
        <v>100</v>
      </c>
      <c r="AQ68" s="1039"/>
      <c r="AR68" s="1039"/>
      <c r="AS68" s="1039"/>
      <c r="AT68" s="1039"/>
      <c r="AU68" s="1039">
        <v>72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607</v>
      </c>
      <c r="C69" s="1032"/>
      <c r="D69" s="1032"/>
      <c r="E69" s="1032"/>
      <c r="F69" s="1032"/>
      <c r="G69" s="1032"/>
      <c r="H69" s="1032"/>
      <c r="I69" s="1032"/>
      <c r="J69" s="1032"/>
      <c r="K69" s="1032"/>
      <c r="L69" s="1032"/>
      <c r="M69" s="1032"/>
      <c r="N69" s="1032"/>
      <c r="O69" s="1032"/>
      <c r="P69" s="1033"/>
      <c r="Q69" s="1034">
        <v>193</v>
      </c>
      <c r="R69" s="1028"/>
      <c r="S69" s="1028"/>
      <c r="T69" s="1028"/>
      <c r="U69" s="1028"/>
      <c r="V69" s="1028">
        <v>178</v>
      </c>
      <c r="W69" s="1028"/>
      <c r="X69" s="1028"/>
      <c r="Y69" s="1028"/>
      <c r="Z69" s="1028"/>
      <c r="AA69" s="1028">
        <v>15</v>
      </c>
      <c r="AB69" s="1028"/>
      <c r="AC69" s="1028"/>
      <c r="AD69" s="1028"/>
      <c r="AE69" s="1028"/>
      <c r="AF69" s="1028">
        <v>15</v>
      </c>
      <c r="AG69" s="1028"/>
      <c r="AH69" s="1028"/>
      <c r="AI69" s="1028"/>
      <c r="AJ69" s="1028"/>
      <c r="AK69" s="1028">
        <v>0</v>
      </c>
      <c r="AL69" s="1028"/>
      <c r="AM69" s="1028"/>
      <c r="AN69" s="1028"/>
      <c r="AO69" s="1028"/>
      <c r="AP69" s="1028" t="s">
        <v>534</v>
      </c>
      <c r="AQ69" s="1028"/>
      <c r="AR69" s="1028"/>
      <c r="AS69" s="1028"/>
      <c r="AT69" s="1028"/>
      <c r="AU69" s="1028" t="s">
        <v>534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608</v>
      </c>
      <c r="C70" s="1032"/>
      <c r="D70" s="1032"/>
      <c r="E70" s="1032"/>
      <c r="F70" s="1032"/>
      <c r="G70" s="1032"/>
      <c r="H70" s="1032"/>
      <c r="I70" s="1032"/>
      <c r="J70" s="1032"/>
      <c r="K70" s="1032"/>
      <c r="L70" s="1032"/>
      <c r="M70" s="1032"/>
      <c r="N70" s="1032"/>
      <c r="O70" s="1032"/>
      <c r="P70" s="1033"/>
      <c r="Q70" s="1034">
        <v>10926</v>
      </c>
      <c r="R70" s="1028"/>
      <c r="S70" s="1028"/>
      <c r="T70" s="1028"/>
      <c r="U70" s="1028"/>
      <c r="V70" s="1028">
        <v>10420</v>
      </c>
      <c r="W70" s="1028"/>
      <c r="X70" s="1028"/>
      <c r="Y70" s="1028"/>
      <c r="Z70" s="1028"/>
      <c r="AA70" s="1028">
        <v>506</v>
      </c>
      <c r="AB70" s="1028"/>
      <c r="AC70" s="1028"/>
      <c r="AD70" s="1028"/>
      <c r="AE70" s="1028"/>
      <c r="AF70" s="1028">
        <v>506</v>
      </c>
      <c r="AG70" s="1028"/>
      <c r="AH70" s="1028"/>
      <c r="AI70" s="1028"/>
      <c r="AJ70" s="1028"/>
      <c r="AK70" s="1028">
        <v>81</v>
      </c>
      <c r="AL70" s="1028"/>
      <c r="AM70" s="1028"/>
      <c r="AN70" s="1028"/>
      <c r="AO70" s="1028"/>
      <c r="AP70" s="1028" t="s">
        <v>534</v>
      </c>
      <c r="AQ70" s="1028"/>
      <c r="AR70" s="1028"/>
      <c r="AS70" s="1028"/>
      <c r="AT70" s="1028"/>
      <c r="AU70" s="1028" t="s">
        <v>534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609</v>
      </c>
      <c r="C71" s="1032"/>
      <c r="D71" s="1032"/>
      <c r="E71" s="1032"/>
      <c r="F71" s="1032"/>
      <c r="G71" s="1032"/>
      <c r="H71" s="1032"/>
      <c r="I71" s="1032"/>
      <c r="J71" s="1032"/>
      <c r="K71" s="1032"/>
      <c r="L71" s="1032"/>
      <c r="M71" s="1032"/>
      <c r="N71" s="1032"/>
      <c r="O71" s="1032"/>
      <c r="P71" s="1033"/>
      <c r="Q71" s="1034">
        <v>100</v>
      </c>
      <c r="R71" s="1028"/>
      <c r="S71" s="1028"/>
      <c r="T71" s="1028"/>
      <c r="U71" s="1028"/>
      <c r="V71" s="1028">
        <v>93</v>
      </c>
      <c r="W71" s="1028"/>
      <c r="X71" s="1028"/>
      <c r="Y71" s="1028"/>
      <c r="Z71" s="1028"/>
      <c r="AA71" s="1028">
        <v>7</v>
      </c>
      <c r="AB71" s="1028"/>
      <c r="AC71" s="1028"/>
      <c r="AD71" s="1028"/>
      <c r="AE71" s="1028"/>
      <c r="AF71" s="1028">
        <v>7</v>
      </c>
      <c r="AG71" s="1028"/>
      <c r="AH71" s="1028"/>
      <c r="AI71" s="1028"/>
      <c r="AJ71" s="1028"/>
      <c r="AK71" s="1028">
        <v>10</v>
      </c>
      <c r="AL71" s="1028"/>
      <c r="AM71" s="1028"/>
      <c r="AN71" s="1028"/>
      <c r="AO71" s="1028"/>
      <c r="AP71" s="1028" t="s">
        <v>534</v>
      </c>
      <c r="AQ71" s="1028"/>
      <c r="AR71" s="1028"/>
      <c r="AS71" s="1028"/>
      <c r="AT71" s="1028"/>
      <c r="AU71" s="1028" t="s">
        <v>534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610</v>
      </c>
      <c r="C72" s="1032"/>
      <c r="D72" s="1032"/>
      <c r="E72" s="1032"/>
      <c r="F72" s="1032"/>
      <c r="G72" s="1032"/>
      <c r="H72" s="1032"/>
      <c r="I72" s="1032"/>
      <c r="J72" s="1032"/>
      <c r="K72" s="1032"/>
      <c r="L72" s="1032"/>
      <c r="M72" s="1032"/>
      <c r="N72" s="1032"/>
      <c r="O72" s="1032"/>
      <c r="P72" s="1033"/>
      <c r="Q72" s="1034">
        <v>196</v>
      </c>
      <c r="R72" s="1028"/>
      <c r="S72" s="1028"/>
      <c r="T72" s="1028"/>
      <c r="U72" s="1028"/>
      <c r="V72" s="1028">
        <v>190</v>
      </c>
      <c r="W72" s="1028"/>
      <c r="X72" s="1028"/>
      <c r="Y72" s="1028"/>
      <c r="Z72" s="1028"/>
      <c r="AA72" s="1028">
        <v>6</v>
      </c>
      <c r="AB72" s="1028"/>
      <c r="AC72" s="1028"/>
      <c r="AD72" s="1028"/>
      <c r="AE72" s="1028"/>
      <c r="AF72" s="1028">
        <v>6</v>
      </c>
      <c r="AG72" s="1028"/>
      <c r="AH72" s="1028"/>
      <c r="AI72" s="1028"/>
      <c r="AJ72" s="1028"/>
      <c r="AK72" s="1028">
        <v>3</v>
      </c>
      <c r="AL72" s="1028"/>
      <c r="AM72" s="1028"/>
      <c r="AN72" s="1028"/>
      <c r="AO72" s="1028"/>
      <c r="AP72" s="1028" t="s">
        <v>534</v>
      </c>
      <c r="AQ72" s="1028"/>
      <c r="AR72" s="1028"/>
      <c r="AS72" s="1028"/>
      <c r="AT72" s="1028"/>
      <c r="AU72" s="1028" t="s">
        <v>534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611</v>
      </c>
      <c r="C73" s="1032"/>
      <c r="D73" s="1032"/>
      <c r="E73" s="1032"/>
      <c r="F73" s="1032"/>
      <c r="G73" s="1032"/>
      <c r="H73" s="1032"/>
      <c r="I73" s="1032"/>
      <c r="J73" s="1032"/>
      <c r="K73" s="1032"/>
      <c r="L73" s="1032"/>
      <c r="M73" s="1032"/>
      <c r="N73" s="1032"/>
      <c r="O73" s="1032"/>
      <c r="P73" s="1033"/>
      <c r="Q73" s="1034">
        <v>161929</v>
      </c>
      <c r="R73" s="1028"/>
      <c r="S73" s="1028"/>
      <c r="T73" s="1028"/>
      <c r="U73" s="1028"/>
      <c r="V73" s="1028">
        <v>159313</v>
      </c>
      <c r="W73" s="1028"/>
      <c r="X73" s="1028"/>
      <c r="Y73" s="1028"/>
      <c r="Z73" s="1028"/>
      <c r="AA73" s="1028">
        <v>2616</v>
      </c>
      <c r="AB73" s="1028"/>
      <c r="AC73" s="1028"/>
      <c r="AD73" s="1028"/>
      <c r="AE73" s="1028"/>
      <c r="AF73" s="1028">
        <v>2616</v>
      </c>
      <c r="AG73" s="1028"/>
      <c r="AH73" s="1028"/>
      <c r="AI73" s="1028"/>
      <c r="AJ73" s="1028"/>
      <c r="AK73" s="1028">
        <v>0</v>
      </c>
      <c r="AL73" s="1028"/>
      <c r="AM73" s="1028"/>
      <c r="AN73" s="1028"/>
      <c r="AO73" s="1028"/>
      <c r="AP73" s="1028" t="s">
        <v>534</v>
      </c>
      <c r="AQ73" s="1028"/>
      <c r="AR73" s="1028"/>
      <c r="AS73" s="1028"/>
      <c r="AT73" s="1028"/>
      <c r="AU73" s="1028" t="s">
        <v>534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396</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3237</v>
      </c>
      <c r="AG88" s="1016"/>
      <c r="AH88" s="1016"/>
      <c r="AI88" s="1016"/>
      <c r="AJ88" s="1016"/>
      <c r="AK88" s="1020"/>
      <c r="AL88" s="1020"/>
      <c r="AM88" s="1020"/>
      <c r="AN88" s="1020"/>
      <c r="AO88" s="1020"/>
      <c r="AP88" s="1016">
        <v>100</v>
      </c>
      <c r="AQ88" s="1016"/>
      <c r="AR88" s="1016"/>
      <c r="AS88" s="1016"/>
      <c r="AT88" s="1016"/>
      <c r="AU88" s="1016">
        <v>72</v>
      </c>
      <c r="AV88" s="1016"/>
      <c r="AW88" s="1016"/>
      <c r="AX88" s="1016"/>
      <c r="AY88" s="1016"/>
      <c r="AZ88" s="1017" t="s">
        <v>534</v>
      </c>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283</v>
      </c>
      <c r="CS102" s="1008"/>
      <c r="CT102" s="1008"/>
      <c r="CU102" s="1008"/>
      <c r="CV102" s="1009"/>
      <c r="CW102" s="1007" t="s">
        <v>534</v>
      </c>
      <c r="CX102" s="1008"/>
      <c r="CY102" s="1008"/>
      <c r="CZ102" s="1008"/>
      <c r="DA102" s="1009"/>
      <c r="DB102" s="1007" t="s">
        <v>534</v>
      </c>
      <c r="DC102" s="1008"/>
      <c r="DD102" s="1008"/>
      <c r="DE102" s="1008"/>
      <c r="DF102" s="1009"/>
      <c r="DG102" s="1007" t="s">
        <v>534</v>
      </c>
      <c r="DH102" s="1008"/>
      <c r="DI102" s="1008"/>
      <c r="DJ102" s="1008"/>
      <c r="DK102" s="1009"/>
      <c r="DL102" s="1007" t="s">
        <v>534</v>
      </c>
      <c r="DM102" s="1008"/>
      <c r="DN102" s="1008"/>
      <c r="DO102" s="1008"/>
      <c r="DP102" s="1009"/>
      <c r="DQ102" s="1007" t="s">
        <v>534</v>
      </c>
      <c r="DR102" s="1008"/>
      <c r="DS102" s="1008"/>
      <c r="DT102" s="1008"/>
      <c r="DU102" s="1009"/>
      <c r="DV102" s="990" t="s">
        <v>534</v>
      </c>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311</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311</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311</v>
      </c>
      <c r="DR109" s="951"/>
      <c r="DS109" s="951"/>
      <c r="DT109" s="951"/>
      <c r="DU109" s="952"/>
      <c r="DV109" s="953" t="s">
        <v>448</v>
      </c>
      <c r="DW109" s="951"/>
      <c r="DX109" s="951"/>
      <c r="DY109" s="951"/>
      <c r="DZ109" s="982"/>
    </row>
    <row r="110" spans="1:131" s="248" customFormat="1" ht="26.25" customHeight="1">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3221255</v>
      </c>
      <c r="AB110" s="944"/>
      <c r="AC110" s="944"/>
      <c r="AD110" s="944"/>
      <c r="AE110" s="945"/>
      <c r="AF110" s="946">
        <v>3116532</v>
      </c>
      <c r="AG110" s="944"/>
      <c r="AH110" s="944"/>
      <c r="AI110" s="944"/>
      <c r="AJ110" s="945"/>
      <c r="AK110" s="946">
        <v>3255795</v>
      </c>
      <c r="AL110" s="944"/>
      <c r="AM110" s="944"/>
      <c r="AN110" s="944"/>
      <c r="AO110" s="945"/>
      <c r="AP110" s="947">
        <v>21.9</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42397059</v>
      </c>
      <c r="BR110" s="891"/>
      <c r="BS110" s="891"/>
      <c r="BT110" s="891"/>
      <c r="BU110" s="891"/>
      <c r="BV110" s="891">
        <v>45106413</v>
      </c>
      <c r="BW110" s="891"/>
      <c r="BX110" s="891"/>
      <c r="BY110" s="891"/>
      <c r="BZ110" s="891"/>
      <c r="CA110" s="891">
        <v>46960788</v>
      </c>
      <c r="CB110" s="891"/>
      <c r="CC110" s="891"/>
      <c r="CD110" s="891"/>
      <c r="CE110" s="891"/>
      <c r="CF110" s="915">
        <v>315.39999999999998</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398</v>
      </c>
      <c r="DH110" s="891"/>
      <c r="DI110" s="891"/>
      <c r="DJ110" s="891"/>
      <c r="DK110" s="891"/>
      <c r="DL110" s="891" t="s">
        <v>398</v>
      </c>
      <c r="DM110" s="891"/>
      <c r="DN110" s="891"/>
      <c r="DO110" s="891"/>
      <c r="DP110" s="891"/>
      <c r="DQ110" s="891" t="s">
        <v>454</v>
      </c>
      <c r="DR110" s="891"/>
      <c r="DS110" s="891"/>
      <c r="DT110" s="891"/>
      <c r="DU110" s="891"/>
      <c r="DV110" s="892" t="s">
        <v>398</v>
      </c>
      <c r="DW110" s="892"/>
      <c r="DX110" s="892"/>
      <c r="DY110" s="892"/>
      <c r="DZ110" s="893"/>
    </row>
    <row r="111" spans="1:131" s="248" customFormat="1" ht="26.25" customHeight="1">
      <c r="A111" s="820" t="s">
        <v>455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456</v>
      </c>
      <c r="AB111" s="972"/>
      <c r="AC111" s="972"/>
      <c r="AD111" s="972"/>
      <c r="AE111" s="973"/>
      <c r="AF111" s="974" t="s">
        <v>454</v>
      </c>
      <c r="AG111" s="972"/>
      <c r="AH111" s="972"/>
      <c r="AI111" s="972"/>
      <c r="AJ111" s="973"/>
      <c r="AK111" s="974" t="s">
        <v>398</v>
      </c>
      <c r="AL111" s="972"/>
      <c r="AM111" s="972"/>
      <c r="AN111" s="972"/>
      <c r="AO111" s="973"/>
      <c r="AP111" s="975" t="s">
        <v>398</v>
      </c>
      <c r="AQ111" s="976"/>
      <c r="AR111" s="976"/>
      <c r="AS111" s="976"/>
      <c r="AT111" s="977"/>
      <c r="AU111" s="985"/>
      <c r="AV111" s="986"/>
      <c r="AW111" s="986"/>
      <c r="AX111" s="986"/>
      <c r="AY111" s="986"/>
      <c r="AZ111" s="861" t="s">
        <v>457</v>
      </c>
      <c r="BA111" s="796"/>
      <c r="BB111" s="796"/>
      <c r="BC111" s="796"/>
      <c r="BD111" s="796"/>
      <c r="BE111" s="796"/>
      <c r="BF111" s="796"/>
      <c r="BG111" s="796"/>
      <c r="BH111" s="796"/>
      <c r="BI111" s="796"/>
      <c r="BJ111" s="796"/>
      <c r="BK111" s="796"/>
      <c r="BL111" s="796"/>
      <c r="BM111" s="796"/>
      <c r="BN111" s="796"/>
      <c r="BO111" s="796"/>
      <c r="BP111" s="797"/>
      <c r="BQ111" s="862">
        <v>37081</v>
      </c>
      <c r="BR111" s="863"/>
      <c r="BS111" s="863"/>
      <c r="BT111" s="863"/>
      <c r="BU111" s="863"/>
      <c r="BV111" s="863">
        <v>26731</v>
      </c>
      <c r="BW111" s="863"/>
      <c r="BX111" s="863"/>
      <c r="BY111" s="863"/>
      <c r="BZ111" s="863"/>
      <c r="CA111" s="863">
        <v>20478</v>
      </c>
      <c r="CB111" s="863"/>
      <c r="CC111" s="863"/>
      <c r="CD111" s="863"/>
      <c r="CE111" s="863"/>
      <c r="CF111" s="924">
        <v>0.1</v>
      </c>
      <c r="CG111" s="925"/>
      <c r="CH111" s="925"/>
      <c r="CI111" s="925"/>
      <c r="CJ111" s="925"/>
      <c r="CK111" s="980"/>
      <c r="CL111" s="867"/>
      <c r="CM111" s="870" t="s">
        <v>458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459</v>
      </c>
      <c r="DH111" s="863"/>
      <c r="DI111" s="863"/>
      <c r="DJ111" s="863"/>
      <c r="DK111" s="863"/>
      <c r="DL111" s="863" t="s">
        <v>456</v>
      </c>
      <c r="DM111" s="863"/>
      <c r="DN111" s="863"/>
      <c r="DO111" s="863"/>
      <c r="DP111" s="863"/>
      <c r="DQ111" s="863" t="s">
        <v>460</v>
      </c>
      <c r="DR111" s="863"/>
      <c r="DS111" s="863"/>
      <c r="DT111" s="863"/>
      <c r="DU111" s="863"/>
      <c r="DV111" s="840" t="s">
        <v>398</v>
      </c>
      <c r="DW111" s="840"/>
      <c r="DX111" s="840"/>
      <c r="DY111" s="840"/>
      <c r="DZ111" s="841"/>
    </row>
    <row r="112" spans="1:131" s="248" customFormat="1" ht="26.25" customHeight="1">
      <c r="A112" s="965" t="s">
        <v>461</v>
      </c>
      <c r="B112" s="966"/>
      <c r="C112" s="796" t="s">
        <v>462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398</v>
      </c>
      <c r="AB112" s="826"/>
      <c r="AC112" s="826"/>
      <c r="AD112" s="826"/>
      <c r="AE112" s="827"/>
      <c r="AF112" s="828" t="s">
        <v>398</v>
      </c>
      <c r="AG112" s="826"/>
      <c r="AH112" s="826"/>
      <c r="AI112" s="826"/>
      <c r="AJ112" s="827"/>
      <c r="AK112" s="828" t="s">
        <v>398</v>
      </c>
      <c r="AL112" s="826"/>
      <c r="AM112" s="826"/>
      <c r="AN112" s="826"/>
      <c r="AO112" s="827"/>
      <c r="AP112" s="873" t="s">
        <v>398</v>
      </c>
      <c r="AQ112" s="874"/>
      <c r="AR112" s="874"/>
      <c r="AS112" s="874"/>
      <c r="AT112" s="875"/>
      <c r="AU112" s="985"/>
      <c r="AV112" s="986"/>
      <c r="AW112" s="986"/>
      <c r="AX112" s="986"/>
      <c r="AY112" s="986"/>
      <c r="AZ112" s="861" t="s">
        <v>463</v>
      </c>
      <c r="BA112" s="796"/>
      <c r="BB112" s="796"/>
      <c r="BC112" s="796"/>
      <c r="BD112" s="796"/>
      <c r="BE112" s="796"/>
      <c r="BF112" s="796"/>
      <c r="BG112" s="796"/>
      <c r="BH112" s="796"/>
      <c r="BI112" s="796"/>
      <c r="BJ112" s="796"/>
      <c r="BK112" s="796"/>
      <c r="BL112" s="796"/>
      <c r="BM112" s="796"/>
      <c r="BN112" s="796"/>
      <c r="BO112" s="796"/>
      <c r="BP112" s="797"/>
      <c r="BQ112" s="862">
        <v>6825302</v>
      </c>
      <c r="BR112" s="863"/>
      <c r="BS112" s="863"/>
      <c r="BT112" s="863"/>
      <c r="BU112" s="863"/>
      <c r="BV112" s="863">
        <v>6432716</v>
      </c>
      <c r="BW112" s="863"/>
      <c r="BX112" s="863"/>
      <c r="BY112" s="863"/>
      <c r="BZ112" s="863"/>
      <c r="CA112" s="863">
        <v>6584681</v>
      </c>
      <c r="CB112" s="863"/>
      <c r="CC112" s="863"/>
      <c r="CD112" s="863"/>
      <c r="CE112" s="863"/>
      <c r="CF112" s="924">
        <v>44.2</v>
      </c>
      <c r="CG112" s="925"/>
      <c r="CH112" s="925"/>
      <c r="CI112" s="925"/>
      <c r="CJ112" s="925"/>
      <c r="CK112" s="980"/>
      <c r="CL112" s="867"/>
      <c r="CM112" s="870" t="s">
        <v>464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398</v>
      </c>
      <c r="DH112" s="863"/>
      <c r="DI112" s="863"/>
      <c r="DJ112" s="863"/>
      <c r="DK112" s="863"/>
      <c r="DL112" s="863" t="s">
        <v>460</v>
      </c>
      <c r="DM112" s="863"/>
      <c r="DN112" s="863"/>
      <c r="DO112" s="863"/>
      <c r="DP112" s="863"/>
      <c r="DQ112" s="863" t="s">
        <v>398</v>
      </c>
      <c r="DR112" s="863"/>
      <c r="DS112" s="863"/>
      <c r="DT112" s="863"/>
      <c r="DU112" s="863"/>
      <c r="DV112" s="840" t="s">
        <v>398</v>
      </c>
      <c r="DW112" s="840"/>
      <c r="DX112" s="840"/>
      <c r="DY112" s="840"/>
      <c r="DZ112" s="841"/>
    </row>
    <row r="113" spans="1:130" s="248" customFormat="1" ht="26.25" customHeight="1">
      <c r="A113" s="967"/>
      <c r="B113" s="968"/>
      <c r="C113" s="796" t="s">
        <v>465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676716</v>
      </c>
      <c r="AB113" s="972"/>
      <c r="AC113" s="972"/>
      <c r="AD113" s="972"/>
      <c r="AE113" s="973"/>
      <c r="AF113" s="974">
        <v>655113</v>
      </c>
      <c r="AG113" s="972"/>
      <c r="AH113" s="972"/>
      <c r="AI113" s="972"/>
      <c r="AJ113" s="973"/>
      <c r="AK113" s="974">
        <v>732252</v>
      </c>
      <c r="AL113" s="972"/>
      <c r="AM113" s="972"/>
      <c r="AN113" s="972"/>
      <c r="AO113" s="973"/>
      <c r="AP113" s="975">
        <v>4.9000000000000004</v>
      </c>
      <c r="AQ113" s="976"/>
      <c r="AR113" s="976"/>
      <c r="AS113" s="976"/>
      <c r="AT113" s="977"/>
      <c r="AU113" s="985"/>
      <c r="AV113" s="986"/>
      <c r="AW113" s="986"/>
      <c r="AX113" s="986"/>
      <c r="AY113" s="986"/>
      <c r="AZ113" s="861" t="s">
        <v>466</v>
      </c>
      <c r="BA113" s="796"/>
      <c r="BB113" s="796"/>
      <c r="BC113" s="796"/>
      <c r="BD113" s="796"/>
      <c r="BE113" s="796"/>
      <c r="BF113" s="796"/>
      <c r="BG113" s="796"/>
      <c r="BH113" s="796"/>
      <c r="BI113" s="796"/>
      <c r="BJ113" s="796"/>
      <c r="BK113" s="796"/>
      <c r="BL113" s="796"/>
      <c r="BM113" s="796"/>
      <c r="BN113" s="796"/>
      <c r="BO113" s="796"/>
      <c r="BP113" s="797"/>
      <c r="BQ113" s="862">
        <v>107985</v>
      </c>
      <c r="BR113" s="863"/>
      <c r="BS113" s="863"/>
      <c r="BT113" s="863"/>
      <c r="BU113" s="863"/>
      <c r="BV113" s="863">
        <v>89142</v>
      </c>
      <c r="BW113" s="863"/>
      <c r="BX113" s="863"/>
      <c r="BY113" s="863"/>
      <c r="BZ113" s="863"/>
      <c r="CA113" s="863">
        <v>71559</v>
      </c>
      <c r="CB113" s="863"/>
      <c r="CC113" s="863"/>
      <c r="CD113" s="863"/>
      <c r="CE113" s="863"/>
      <c r="CF113" s="924">
        <v>0.5</v>
      </c>
      <c r="CG113" s="925"/>
      <c r="CH113" s="925"/>
      <c r="CI113" s="925"/>
      <c r="CJ113" s="925"/>
      <c r="CK113" s="980"/>
      <c r="CL113" s="867"/>
      <c r="CM113" s="870" t="s">
        <v>467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33771</v>
      </c>
      <c r="DH113" s="826"/>
      <c r="DI113" s="826"/>
      <c r="DJ113" s="826"/>
      <c r="DK113" s="827"/>
      <c r="DL113" s="828">
        <v>26731</v>
      </c>
      <c r="DM113" s="826"/>
      <c r="DN113" s="826"/>
      <c r="DO113" s="826"/>
      <c r="DP113" s="827"/>
      <c r="DQ113" s="828">
        <v>20478</v>
      </c>
      <c r="DR113" s="826"/>
      <c r="DS113" s="826"/>
      <c r="DT113" s="826"/>
      <c r="DU113" s="827"/>
      <c r="DV113" s="873">
        <v>0.1</v>
      </c>
      <c r="DW113" s="874"/>
      <c r="DX113" s="874"/>
      <c r="DY113" s="874"/>
      <c r="DZ113" s="875"/>
    </row>
    <row r="114" spans="1:130" s="248" customFormat="1" ht="26.25" customHeight="1">
      <c r="A114" s="967"/>
      <c r="B114" s="968"/>
      <c r="C114" s="796" t="s">
        <v>468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28385</v>
      </c>
      <c r="AB114" s="826"/>
      <c r="AC114" s="826"/>
      <c r="AD114" s="826"/>
      <c r="AE114" s="827"/>
      <c r="AF114" s="828">
        <v>20232</v>
      </c>
      <c r="AG114" s="826"/>
      <c r="AH114" s="826"/>
      <c r="AI114" s="826"/>
      <c r="AJ114" s="827"/>
      <c r="AK114" s="828">
        <v>18729</v>
      </c>
      <c r="AL114" s="826"/>
      <c r="AM114" s="826"/>
      <c r="AN114" s="826"/>
      <c r="AO114" s="827"/>
      <c r="AP114" s="873">
        <v>0.1</v>
      </c>
      <c r="AQ114" s="874"/>
      <c r="AR114" s="874"/>
      <c r="AS114" s="874"/>
      <c r="AT114" s="875"/>
      <c r="AU114" s="985"/>
      <c r="AV114" s="986"/>
      <c r="AW114" s="986"/>
      <c r="AX114" s="986"/>
      <c r="AY114" s="986"/>
      <c r="AZ114" s="861" t="s">
        <v>469</v>
      </c>
      <c r="BA114" s="796"/>
      <c r="BB114" s="796"/>
      <c r="BC114" s="796"/>
      <c r="BD114" s="796"/>
      <c r="BE114" s="796"/>
      <c r="BF114" s="796"/>
      <c r="BG114" s="796"/>
      <c r="BH114" s="796"/>
      <c r="BI114" s="796"/>
      <c r="BJ114" s="796"/>
      <c r="BK114" s="796"/>
      <c r="BL114" s="796"/>
      <c r="BM114" s="796"/>
      <c r="BN114" s="796"/>
      <c r="BO114" s="796"/>
      <c r="BP114" s="797"/>
      <c r="BQ114" s="862">
        <v>4552359</v>
      </c>
      <c r="BR114" s="863"/>
      <c r="BS114" s="863"/>
      <c r="BT114" s="863"/>
      <c r="BU114" s="863"/>
      <c r="BV114" s="863">
        <v>4437467</v>
      </c>
      <c r="BW114" s="863"/>
      <c r="BX114" s="863"/>
      <c r="BY114" s="863"/>
      <c r="BZ114" s="863"/>
      <c r="CA114" s="863">
        <v>4261253</v>
      </c>
      <c r="CB114" s="863"/>
      <c r="CC114" s="863"/>
      <c r="CD114" s="863"/>
      <c r="CE114" s="863"/>
      <c r="CF114" s="924">
        <v>28.6</v>
      </c>
      <c r="CG114" s="925"/>
      <c r="CH114" s="925"/>
      <c r="CI114" s="925"/>
      <c r="CJ114" s="925"/>
      <c r="CK114" s="980"/>
      <c r="CL114" s="867"/>
      <c r="CM114" s="870" t="s">
        <v>470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398</v>
      </c>
      <c r="DH114" s="826"/>
      <c r="DI114" s="826"/>
      <c r="DJ114" s="826"/>
      <c r="DK114" s="827"/>
      <c r="DL114" s="828" t="s">
        <v>398</v>
      </c>
      <c r="DM114" s="826"/>
      <c r="DN114" s="826"/>
      <c r="DO114" s="826"/>
      <c r="DP114" s="827"/>
      <c r="DQ114" s="828" t="s">
        <v>459</v>
      </c>
      <c r="DR114" s="826"/>
      <c r="DS114" s="826"/>
      <c r="DT114" s="826"/>
      <c r="DU114" s="827"/>
      <c r="DV114" s="873" t="s">
        <v>459</v>
      </c>
      <c r="DW114" s="874"/>
      <c r="DX114" s="874"/>
      <c r="DY114" s="874"/>
      <c r="DZ114" s="875"/>
    </row>
    <row r="115" spans="1:130" s="248" customFormat="1" ht="26.25" customHeight="1">
      <c r="A115" s="967"/>
      <c r="B115" s="968"/>
      <c r="C115" s="796" t="s">
        <v>471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19140</v>
      </c>
      <c r="AB115" s="972"/>
      <c r="AC115" s="972"/>
      <c r="AD115" s="972"/>
      <c r="AE115" s="973"/>
      <c r="AF115" s="974">
        <v>11002</v>
      </c>
      <c r="AG115" s="972"/>
      <c r="AH115" s="972"/>
      <c r="AI115" s="972"/>
      <c r="AJ115" s="973"/>
      <c r="AK115" s="974">
        <v>6713</v>
      </c>
      <c r="AL115" s="972"/>
      <c r="AM115" s="972"/>
      <c r="AN115" s="972"/>
      <c r="AO115" s="973"/>
      <c r="AP115" s="975">
        <v>0</v>
      </c>
      <c r="AQ115" s="976"/>
      <c r="AR115" s="976"/>
      <c r="AS115" s="976"/>
      <c r="AT115" s="977"/>
      <c r="AU115" s="985"/>
      <c r="AV115" s="986"/>
      <c r="AW115" s="986"/>
      <c r="AX115" s="986"/>
      <c r="AY115" s="986"/>
      <c r="AZ115" s="861" t="s">
        <v>472</v>
      </c>
      <c r="BA115" s="796"/>
      <c r="BB115" s="796"/>
      <c r="BC115" s="796"/>
      <c r="BD115" s="796"/>
      <c r="BE115" s="796"/>
      <c r="BF115" s="796"/>
      <c r="BG115" s="796"/>
      <c r="BH115" s="796"/>
      <c r="BI115" s="796"/>
      <c r="BJ115" s="796"/>
      <c r="BK115" s="796"/>
      <c r="BL115" s="796"/>
      <c r="BM115" s="796"/>
      <c r="BN115" s="796"/>
      <c r="BO115" s="796"/>
      <c r="BP115" s="797"/>
      <c r="BQ115" s="862" t="s">
        <v>398</v>
      </c>
      <c r="BR115" s="863"/>
      <c r="BS115" s="863"/>
      <c r="BT115" s="863"/>
      <c r="BU115" s="863"/>
      <c r="BV115" s="863" t="s">
        <v>398</v>
      </c>
      <c r="BW115" s="863"/>
      <c r="BX115" s="863"/>
      <c r="BY115" s="863"/>
      <c r="BZ115" s="863"/>
      <c r="CA115" s="863" t="s">
        <v>398</v>
      </c>
      <c r="CB115" s="863"/>
      <c r="CC115" s="863"/>
      <c r="CD115" s="863"/>
      <c r="CE115" s="863"/>
      <c r="CF115" s="924" t="s">
        <v>398</v>
      </c>
      <c r="CG115" s="925"/>
      <c r="CH115" s="925"/>
      <c r="CI115" s="925"/>
      <c r="CJ115" s="925"/>
      <c r="CK115" s="980"/>
      <c r="CL115" s="867"/>
      <c r="CM115" s="861" t="s">
        <v>473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398</v>
      </c>
      <c r="DH115" s="826"/>
      <c r="DI115" s="826"/>
      <c r="DJ115" s="826"/>
      <c r="DK115" s="827"/>
      <c r="DL115" s="828" t="s">
        <v>474</v>
      </c>
      <c r="DM115" s="826"/>
      <c r="DN115" s="826"/>
      <c r="DO115" s="826"/>
      <c r="DP115" s="827"/>
      <c r="DQ115" s="828" t="s">
        <v>398</v>
      </c>
      <c r="DR115" s="826"/>
      <c r="DS115" s="826"/>
      <c r="DT115" s="826"/>
      <c r="DU115" s="827"/>
      <c r="DV115" s="873" t="s">
        <v>460</v>
      </c>
      <c r="DW115" s="874"/>
      <c r="DX115" s="874"/>
      <c r="DY115" s="874"/>
      <c r="DZ115" s="875"/>
    </row>
    <row r="116" spans="1:130" s="248" customFormat="1" ht="26.25" customHeight="1">
      <c r="A116" s="969"/>
      <c r="B116" s="970"/>
      <c r="C116" s="929" t="s">
        <v>475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144</v>
      </c>
      <c r="AB116" s="826"/>
      <c r="AC116" s="826"/>
      <c r="AD116" s="826"/>
      <c r="AE116" s="827"/>
      <c r="AF116" s="828">
        <v>190</v>
      </c>
      <c r="AG116" s="826"/>
      <c r="AH116" s="826"/>
      <c r="AI116" s="826"/>
      <c r="AJ116" s="827"/>
      <c r="AK116" s="828">
        <v>148</v>
      </c>
      <c r="AL116" s="826"/>
      <c r="AM116" s="826"/>
      <c r="AN116" s="826"/>
      <c r="AO116" s="827"/>
      <c r="AP116" s="873">
        <v>0</v>
      </c>
      <c r="AQ116" s="874"/>
      <c r="AR116" s="874"/>
      <c r="AS116" s="874"/>
      <c r="AT116" s="875"/>
      <c r="AU116" s="985"/>
      <c r="AV116" s="986"/>
      <c r="AW116" s="986"/>
      <c r="AX116" s="986"/>
      <c r="AY116" s="986"/>
      <c r="AZ116" s="912" t="s">
        <v>476</v>
      </c>
      <c r="BA116" s="913"/>
      <c r="BB116" s="913"/>
      <c r="BC116" s="913"/>
      <c r="BD116" s="913"/>
      <c r="BE116" s="913"/>
      <c r="BF116" s="913"/>
      <c r="BG116" s="913"/>
      <c r="BH116" s="913"/>
      <c r="BI116" s="913"/>
      <c r="BJ116" s="913"/>
      <c r="BK116" s="913"/>
      <c r="BL116" s="913"/>
      <c r="BM116" s="913"/>
      <c r="BN116" s="913"/>
      <c r="BO116" s="913"/>
      <c r="BP116" s="914"/>
      <c r="BQ116" s="862" t="s">
        <v>398</v>
      </c>
      <c r="BR116" s="863"/>
      <c r="BS116" s="863"/>
      <c r="BT116" s="863"/>
      <c r="BU116" s="863"/>
      <c r="BV116" s="863" t="s">
        <v>398</v>
      </c>
      <c r="BW116" s="863"/>
      <c r="BX116" s="863"/>
      <c r="BY116" s="863"/>
      <c r="BZ116" s="863"/>
      <c r="CA116" s="863" t="s">
        <v>398</v>
      </c>
      <c r="CB116" s="863"/>
      <c r="CC116" s="863"/>
      <c r="CD116" s="863"/>
      <c r="CE116" s="863"/>
      <c r="CF116" s="924" t="s">
        <v>460</v>
      </c>
      <c r="CG116" s="925"/>
      <c r="CH116" s="925"/>
      <c r="CI116" s="925"/>
      <c r="CJ116" s="925"/>
      <c r="CK116" s="980"/>
      <c r="CL116" s="867"/>
      <c r="CM116" s="870" t="s">
        <v>477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3310</v>
      </c>
      <c r="DH116" s="826"/>
      <c r="DI116" s="826"/>
      <c r="DJ116" s="826"/>
      <c r="DK116" s="827"/>
      <c r="DL116" s="828" t="s">
        <v>398</v>
      </c>
      <c r="DM116" s="826"/>
      <c r="DN116" s="826"/>
      <c r="DO116" s="826"/>
      <c r="DP116" s="827"/>
      <c r="DQ116" s="828" t="s">
        <v>398</v>
      </c>
      <c r="DR116" s="826"/>
      <c r="DS116" s="826"/>
      <c r="DT116" s="826"/>
      <c r="DU116" s="827"/>
      <c r="DV116" s="873" t="s">
        <v>398</v>
      </c>
      <c r="DW116" s="874"/>
      <c r="DX116" s="874"/>
      <c r="DY116" s="874"/>
      <c r="DZ116" s="875"/>
    </row>
    <row r="117" spans="1:130" s="248" customFormat="1" ht="26.25" customHeight="1">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478</v>
      </c>
      <c r="Z117" s="952"/>
      <c r="AA117" s="957">
        <v>3945640</v>
      </c>
      <c r="AB117" s="958"/>
      <c r="AC117" s="958"/>
      <c r="AD117" s="958"/>
      <c r="AE117" s="959"/>
      <c r="AF117" s="960">
        <v>3803069</v>
      </c>
      <c r="AG117" s="958"/>
      <c r="AH117" s="958"/>
      <c r="AI117" s="958"/>
      <c r="AJ117" s="959"/>
      <c r="AK117" s="960">
        <v>4013637</v>
      </c>
      <c r="AL117" s="958"/>
      <c r="AM117" s="958"/>
      <c r="AN117" s="958"/>
      <c r="AO117" s="959"/>
      <c r="AP117" s="961"/>
      <c r="AQ117" s="962"/>
      <c r="AR117" s="962"/>
      <c r="AS117" s="962"/>
      <c r="AT117" s="963"/>
      <c r="AU117" s="985"/>
      <c r="AV117" s="986"/>
      <c r="AW117" s="986"/>
      <c r="AX117" s="986"/>
      <c r="AY117" s="986"/>
      <c r="AZ117" s="912" t="s">
        <v>479</v>
      </c>
      <c r="BA117" s="913"/>
      <c r="BB117" s="913"/>
      <c r="BC117" s="913"/>
      <c r="BD117" s="913"/>
      <c r="BE117" s="913"/>
      <c r="BF117" s="913"/>
      <c r="BG117" s="913"/>
      <c r="BH117" s="913"/>
      <c r="BI117" s="913"/>
      <c r="BJ117" s="913"/>
      <c r="BK117" s="913"/>
      <c r="BL117" s="913"/>
      <c r="BM117" s="913"/>
      <c r="BN117" s="913"/>
      <c r="BO117" s="913"/>
      <c r="BP117" s="914"/>
      <c r="BQ117" s="862" t="s">
        <v>398</v>
      </c>
      <c r="BR117" s="863"/>
      <c r="BS117" s="863"/>
      <c r="BT117" s="863"/>
      <c r="BU117" s="863"/>
      <c r="BV117" s="863" t="s">
        <v>398</v>
      </c>
      <c r="BW117" s="863"/>
      <c r="BX117" s="863"/>
      <c r="BY117" s="863"/>
      <c r="BZ117" s="863"/>
      <c r="CA117" s="863" t="s">
        <v>398</v>
      </c>
      <c r="CB117" s="863"/>
      <c r="CC117" s="863"/>
      <c r="CD117" s="863"/>
      <c r="CE117" s="863"/>
      <c r="CF117" s="924" t="s">
        <v>398</v>
      </c>
      <c r="CG117" s="925"/>
      <c r="CH117" s="925"/>
      <c r="CI117" s="925"/>
      <c r="CJ117" s="925"/>
      <c r="CK117" s="980"/>
      <c r="CL117" s="867"/>
      <c r="CM117" s="870" t="s">
        <v>480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398</v>
      </c>
      <c r="DH117" s="826"/>
      <c r="DI117" s="826"/>
      <c r="DJ117" s="826"/>
      <c r="DK117" s="827"/>
      <c r="DL117" s="828" t="s">
        <v>398</v>
      </c>
      <c r="DM117" s="826"/>
      <c r="DN117" s="826"/>
      <c r="DO117" s="826"/>
      <c r="DP117" s="827"/>
      <c r="DQ117" s="828" t="s">
        <v>398</v>
      </c>
      <c r="DR117" s="826"/>
      <c r="DS117" s="826"/>
      <c r="DT117" s="826"/>
      <c r="DU117" s="827"/>
      <c r="DV117" s="873" t="s">
        <v>398</v>
      </c>
      <c r="DW117" s="874"/>
      <c r="DX117" s="874"/>
      <c r="DY117" s="874"/>
      <c r="DZ117" s="875"/>
    </row>
    <row r="118" spans="1:130" s="248" customFormat="1" ht="26.25" customHeight="1">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311</v>
      </c>
      <c r="AL118" s="951"/>
      <c r="AM118" s="951"/>
      <c r="AN118" s="951"/>
      <c r="AO118" s="952"/>
      <c r="AP118" s="954" t="s">
        <v>448</v>
      </c>
      <c r="AQ118" s="955"/>
      <c r="AR118" s="955"/>
      <c r="AS118" s="955"/>
      <c r="AT118" s="956"/>
      <c r="AU118" s="985"/>
      <c r="AV118" s="986"/>
      <c r="AW118" s="986"/>
      <c r="AX118" s="986"/>
      <c r="AY118" s="986"/>
      <c r="AZ118" s="928" t="s">
        <v>481</v>
      </c>
      <c r="BA118" s="929"/>
      <c r="BB118" s="929"/>
      <c r="BC118" s="929"/>
      <c r="BD118" s="929"/>
      <c r="BE118" s="929"/>
      <c r="BF118" s="929"/>
      <c r="BG118" s="929"/>
      <c r="BH118" s="929"/>
      <c r="BI118" s="929"/>
      <c r="BJ118" s="929"/>
      <c r="BK118" s="929"/>
      <c r="BL118" s="929"/>
      <c r="BM118" s="929"/>
      <c r="BN118" s="929"/>
      <c r="BO118" s="929"/>
      <c r="BP118" s="930"/>
      <c r="BQ118" s="931" t="s">
        <v>398</v>
      </c>
      <c r="BR118" s="894"/>
      <c r="BS118" s="894"/>
      <c r="BT118" s="894"/>
      <c r="BU118" s="894"/>
      <c r="BV118" s="894" t="s">
        <v>398</v>
      </c>
      <c r="BW118" s="894"/>
      <c r="BX118" s="894"/>
      <c r="BY118" s="894"/>
      <c r="BZ118" s="894"/>
      <c r="CA118" s="894" t="s">
        <v>398</v>
      </c>
      <c r="CB118" s="894"/>
      <c r="CC118" s="894"/>
      <c r="CD118" s="894"/>
      <c r="CE118" s="894"/>
      <c r="CF118" s="924" t="s">
        <v>398</v>
      </c>
      <c r="CG118" s="925"/>
      <c r="CH118" s="925"/>
      <c r="CI118" s="925"/>
      <c r="CJ118" s="925"/>
      <c r="CK118" s="980"/>
      <c r="CL118" s="867"/>
      <c r="CM118" s="870" t="s">
        <v>482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398</v>
      </c>
      <c r="DH118" s="826"/>
      <c r="DI118" s="826"/>
      <c r="DJ118" s="826"/>
      <c r="DK118" s="827"/>
      <c r="DL118" s="828" t="s">
        <v>459</v>
      </c>
      <c r="DM118" s="826"/>
      <c r="DN118" s="826"/>
      <c r="DO118" s="826"/>
      <c r="DP118" s="827"/>
      <c r="DQ118" s="828" t="s">
        <v>398</v>
      </c>
      <c r="DR118" s="826"/>
      <c r="DS118" s="826"/>
      <c r="DT118" s="826"/>
      <c r="DU118" s="827"/>
      <c r="DV118" s="873" t="s">
        <v>398</v>
      </c>
      <c r="DW118" s="874"/>
      <c r="DX118" s="874"/>
      <c r="DY118" s="874"/>
      <c r="DZ118" s="875"/>
    </row>
    <row r="119" spans="1:130" s="248" customFormat="1" ht="26.25" customHeight="1">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459</v>
      </c>
      <c r="AB119" s="944"/>
      <c r="AC119" s="944"/>
      <c r="AD119" s="944"/>
      <c r="AE119" s="945"/>
      <c r="AF119" s="946" t="s">
        <v>398</v>
      </c>
      <c r="AG119" s="944"/>
      <c r="AH119" s="944"/>
      <c r="AI119" s="944"/>
      <c r="AJ119" s="945"/>
      <c r="AK119" s="946" t="s">
        <v>398</v>
      </c>
      <c r="AL119" s="944"/>
      <c r="AM119" s="944"/>
      <c r="AN119" s="944"/>
      <c r="AO119" s="945"/>
      <c r="AP119" s="947" t="s">
        <v>398</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483</v>
      </c>
      <c r="BP119" s="927"/>
      <c r="BQ119" s="931">
        <v>53919786</v>
      </c>
      <c r="BR119" s="894"/>
      <c r="BS119" s="894"/>
      <c r="BT119" s="894"/>
      <c r="BU119" s="894"/>
      <c r="BV119" s="894">
        <v>56092469</v>
      </c>
      <c r="BW119" s="894"/>
      <c r="BX119" s="894"/>
      <c r="BY119" s="894"/>
      <c r="BZ119" s="894"/>
      <c r="CA119" s="894">
        <v>57898759</v>
      </c>
      <c r="CB119" s="894"/>
      <c r="CC119" s="894"/>
      <c r="CD119" s="894"/>
      <c r="CE119" s="894"/>
      <c r="CF119" s="792"/>
      <c r="CG119" s="793"/>
      <c r="CH119" s="793"/>
      <c r="CI119" s="793"/>
      <c r="CJ119" s="883"/>
      <c r="CK119" s="981"/>
      <c r="CL119" s="869"/>
      <c r="CM119" s="887" t="s">
        <v>484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398</v>
      </c>
      <c r="DH119" s="809"/>
      <c r="DI119" s="809"/>
      <c r="DJ119" s="809"/>
      <c r="DK119" s="810"/>
      <c r="DL119" s="811" t="s">
        <v>398</v>
      </c>
      <c r="DM119" s="809"/>
      <c r="DN119" s="809"/>
      <c r="DO119" s="809"/>
      <c r="DP119" s="810"/>
      <c r="DQ119" s="811" t="s">
        <v>398</v>
      </c>
      <c r="DR119" s="809"/>
      <c r="DS119" s="809"/>
      <c r="DT119" s="809"/>
      <c r="DU119" s="810"/>
      <c r="DV119" s="897" t="s">
        <v>398</v>
      </c>
      <c r="DW119" s="898"/>
      <c r="DX119" s="898"/>
      <c r="DY119" s="898"/>
      <c r="DZ119" s="899"/>
    </row>
    <row r="120" spans="1:130" s="248" customFormat="1" ht="26.25" customHeight="1">
      <c r="A120" s="866"/>
      <c r="B120" s="867"/>
      <c r="C120" s="870" t="s">
        <v>458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398</v>
      </c>
      <c r="AB120" s="826"/>
      <c r="AC120" s="826"/>
      <c r="AD120" s="826"/>
      <c r="AE120" s="827"/>
      <c r="AF120" s="828" t="s">
        <v>398</v>
      </c>
      <c r="AG120" s="826"/>
      <c r="AH120" s="826"/>
      <c r="AI120" s="826"/>
      <c r="AJ120" s="827"/>
      <c r="AK120" s="828" t="s">
        <v>398</v>
      </c>
      <c r="AL120" s="826"/>
      <c r="AM120" s="826"/>
      <c r="AN120" s="826"/>
      <c r="AO120" s="827"/>
      <c r="AP120" s="873" t="s">
        <v>398</v>
      </c>
      <c r="AQ120" s="874"/>
      <c r="AR120" s="874"/>
      <c r="AS120" s="874"/>
      <c r="AT120" s="875"/>
      <c r="AU120" s="932" t="s">
        <v>485</v>
      </c>
      <c r="AV120" s="933"/>
      <c r="AW120" s="933"/>
      <c r="AX120" s="933"/>
      <c r="AY120" s="934"/>
      <c r="AZ120" s="909" t="s">
        <v>486</v>
      </c>
      <c r="BA120" s="854"/>
      <c r="BB120" s="854"/>
      <c r="BC120" s="854"/>
      <c r="BD120" s="854"/>
      <c r="BE120" s="854"/>
      <c r="BF120" s="854"/>
      <c r="BG120" s="854"/>
      <c r="BH120" s="854"/>
      <c r="BI120" s="854"/>
      <c r="BJ120" s="854"/>
      <c r="BK120" s="854"/>
      <c r="BL120" s="854"/>
      <c r="BM120" s="854"/>
      <c r="BN120" s="854"/>
      <c r="BO120" s="854"/>
      <c r="BP120" s="855"/>
      <c r="BQ120" s="910">
        <v>13709010</v>
      </c>
      <c r="BR120" s="891"/>
      <c r="BS120" s="891"/>
      <c r="BT120" s="891"/>
      <c r="BU120" s="891"/>
      <c r="BV120" s="891">
        <v>14351196</v>
      </c>
      <c r="BW120" s="891"/>
      <c r="BX120" s="891"/>
      <c r="BY120" s="891"/>
      <c r="BZ120" s="891"/>
      <c r="CA120" s="891">
        <v>14681066</v>
      </c>
      <c r="CB120" s="891"/>
      <c r="CC120" s="891"/>
      <c r="CD120" s="891"/>
      <c r="CE120" s="891"/>
      <c r="CF120" s="915">
        <v>98.6</v>
      </c>
      <c r="CG120" s="916"/>
      <c r="CH120" s="916"/>
      <c r="CI120" s="916"/>
      <c r="CJ120" s="916"/>
      <c r="CK120" s="917" t="s">
        <v>487</v>
      </c>
      <c r="CL120" s="901"/>
      <c r="CM120" s="901"/>
      <c r="CN120" s="901"/>
      <c r="CO120" s="902"/>
      <c r="CP120" s="921" t="s">
        <v>488</v>
      </c>
      <c r="CQ120" s="922"/>
      <c r="CR120" s="922"/>
      <c r="CS120" s="922"/>
      <c r="CT120" s="922"/>
      <c r="CU120" s="922"/>
      <c r="CV120" s="922"/>
      <c r="CW120" s="922"/>
      <c r="CX120" s="922"/>
      <c r="CY120" s="922"/>
      <c r="CZ120" s="922"/>
      <c r="DA120" s="922"/>
      <c r="DB120" s="922"/>
      <c r="DC120" s="922"/>
      <c r="DD120" s="922"/>
      <c r="DE120" s="922"/>
      <c r="DF120" s="923"/>
      <c r="DG120" s="910">
        <v>4532088</v>
      </c>
      <c r="DH120" s="891"/>
      <c r="DI120" s="891"/>
      <c r="DJ120" s="891"/>
      <c r="DK120" s="891"/>
      <c r="DL120" s="891">
        <v>4037631</v>
      </c>
      <c r="DM120" s="891"/>
      <c r="DN120" s="891"/>
      <c r="DO120" s="891"/>
      <c r="DP120" s="891"/>
      <c r="DQ120" s="891">
        <v>3532108</v>
      </c>
      <c r="DR120" s="891"/>
      <c r="DS120" s="891"/>
      <c r="DT120" s="891"/>
      <c r="DU120" s="891"/>
      <c r="DV120" s="892">
        <v>23.7</v>
      </c>
      <c r="DW120" s="892"/>
      <c r="DX120" s="892"/>
      <c r="DY120" s="892"/>
      <c r="DZ120" s="893"/>
    </row>
    <row r="121" spans="1:130" s="248" customFormat="1" ht="26.25" customHeight="1">
      <c r="A121" s="866"/>
      <c r="B121" s="867"/>
      <c r="C121" s="912" t="s">
        <v>489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8234</v>
      </c>
      <c r="AB121" s="826"/>
      <c r="AC121" s="826"/>
      <c r="AD121" s="826"/>
      <c r="AE121" s="827"/>
      <c r="AF121" s="828">
        <v>7626</v>
      </c>
      <c r="AG121" s="826"/>
      <c r="AH121" s="826"/>
      <c r="AI121" s="826"/>
      <c r="AJ121" s="827"/>
      <c r="AK121" s="828">
        <v>6713</v>
      </c>
      <c r="AL121" s="826"/>
      <c r="AM121" s="826"/>
      <c r="AN121" s="826"/>
      <c r="AO121" s="827"/>
      <c r="AP121" s="873">
        <v>0</v>
      </c>
      <c r="AQ121" s="874"/>
      <c r="AR121" s="874"/>
      <c r="AS121" s="874"/>
      <c r="AT121" s="875"/>
      <c r="AU121" s="935"/>
      <c r="AV121" s="936"/>
      <c r="AW121" s="936"/>
      <c r="AX121" s="936"/>
      <c r="AY121" s="937"/>
      <c r="AZ121" s="861" t="s">
        <v>490</v>
      </c>
      <c r="BA121" s="796"/>
      <c r="BB121" s="796"/>
      <c r="BC121" s="796"/>
      <c r="BD121" s="796"/>
      <c r="BE121" s="796"/>
      <c r="BF121" s="796"/>
      <c r="BG121" s="796"/>
      <c r="BH121" s="796"/>
      <c r="BI121" s="796"/>
      <c r="BJ121" s="796"/>
      <c r="BK121" s="796"/>
      <c r="BL121" s="796"/>
      <c r="BM121" s="796"/>
      <c r="BN121" s="796"/>
      <c r="BO121" s="796"/>
      <c r="BP121" s="797"/>
      <c r="BQ121" s="862">
        <v>2655338</v>
      </c>
      <c r="BR121" s="863"/>
      <c r="BS121" s="863"/>
      <c r="BT121" s="863"/>
      <c r="BU121" s="863"/>
      <c r="BV121" s="863">
        <v>2611838</v>
      </c>
      <c r="BW121" s="863"/>
      <c r="BX121" s="863"/>
      <c r="BY121" s="863"/>
      <c r="BZ121" s="863"/>
      <c r="CA121" s="863">
        <v>2575550</v>
      </c>
      <c r="CB121" s="863"/>
      <c r="CC121" s="863"/>
      <c r="CD121" s="863"/>
      <c r="CE121" s="863"/>
      <c r="CF121" s="924">
        <v>17.3</v>
      </c>
      <c r="CG121" s="925"/>
      <c r="CH121" s="925"/>
      <c r="CI121" s="925"/>
      <c r="CJ121" s="925"/>
      <c r="CK121" s="918"/>
      <c r="CL121" s="904"/>
      <c r="CM121" s="904"/>
      <c r="CN121" s="904"/>
      <c r="CO121" s="905"/>
      <c r="CP121" s="884" t="s">
        <v>491</v>
      </c>
      <c r="CQ121" s="885"/>
      <c r="CR121" s="885"/>
      <c r="CS121" s="885"/>
      <c r="CT121" s="885"/>
      <c r="CU121" s="885"/>
      <c r="CV121" s="885"/>
      <c r="CW121" s="885"/>
      <c r="CX121" s="885"/>
      <c r="CY121" s="885"/>
      <c r="CZ121" s="885"/>
      <c r="DA121" s="885"/>
      <c r="DB121" s="885"/>
      <c r="DC121" s="885"/>
      <c r="DD121" s="885"/>
      <c r="DE121" s="885"/>
      <c r="DF121" s="886"/>
      <c r="DG121" s="862">
        <v>490572</v>
      </c>
      <c r="DH121" s="863"/>
      <c r="DI121" s="863"/>
      <c r="DJ121" s="863"/>
      <c r="DK121" s="863"/>
      <c r="DL121" s="863">
        <v>525390</v>
      </c>
      <c r="DM121" s="863"/>
      <c r="DN121" s="863"/>
      <c r="DO121" s="863"/>
      <c r="DP121" s="863"/>
      <c r="DQ121" s="863">
        <v>1239798</v>
      </c>
      <c r="DR121" s="863"/>
      <c r="DS121" s="863"/>
      <c r="DT121" s="863"/>
      <c r="DU121" s="863"/>
      <c r="DV121" s="840">
        <v>8.3000000000000007</v>
      </c>
      <c r="DW121" s="840"/>
      <c r="DX121" s="840"/>
      <c r="DY121" s="840"/>
      <c r="DZ121" s="841"/>
    </row>
    <row r="122" spans="1:130" s="248" customFormat="1" ht="26.25" customHeight="1">
      <c r="A122" s="866"/>
      <c r="B122" s="867"/>
      <c r="C122" s="870" t="s">
        <v>470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398</v>
      </c>
      <c r="AB122" s="826"/>
      <c r="AC122" s="826"/>
      <c r="AD122" s="826"/>
      <c r="AE122" s="827"/>
      <c r="AF122" s="828" t="s">
        <v>398</v>
      </c>
      <c r="AG122" s="826"/>
      <c r="AH122" s="826"/>
      <c r="AI122" s="826"/>
      <c r="AJ122" s="827"/>
      <c r="AK122" s="828" t="s">
        <v>398</v>
      </c>
      <c r="AL122" s="826"/>
      <c r="AM122" s="826"/>
      <c r="AN122" s="826"/>
      <c r="AO122" s="827"/>
      <c r="AP122" s="873" t="s">
        <v>398</v>
      </c>
      <c r="AQ122" s="874"/>
      <c r="AR122" s="874"/>
      <c r="AS122" s="874"/>
      <c r="AT122" s="875"/>
      <c r="AU122" s="935"/>
      <c r="AV122" s="936"/>
      <c r="AW122" s="936"/>
      <c r="AX122" s="936"/>
      <c r="AY122" s="937"/>
      <c r="AZ122" s="928" t="s">
        <v>492</v>
      </c>
      <c r="BA122" s="929"/>
      <c r="BB122" s="929"/>
      <c r="BC122" s="929"/>
      <c r="BD122" s="929"/>
      <c r="BE122" s="929"/>
      <c r="BF122" s="929"/>
      <c r="BG122" s="929"/>
      <c r="BH122" s="929"/>
      <c r="BI122" s="929"/>
      <c r="BJ122" s="929"/>
      <c r="BK122" s="929"/>
      <c r="BL122" s="929"/>
      <c r="BM122" s="929"/>
      <c r="BN122" s="929"/>
      <c r="BO122" s="929"/>
      <c r="BP122" s="930"/>
      <c r="BQ122" s="931">
        <v>34852557</v>
      </c>
      <c r="BR122" s="894"/>
      <c r="BS122" s="894"/>
      <c r="BT122" s="894"/>
      <c r="BU122" s="894"/>
      <c r="BV122" s="894">
        <v>35649786</v>
      </c>
      <c r="BW122" s="894"/>
      <c r="BX122" s="894"/>
      <c r="BY122" s="894"/>
      <c r="BZ122" s="894"/>
      <c r="CA122" s="894">
        <v>37482828</v>
      </c>
      <c r="CB122" s="894"/>
      <c r="CC122" s="894"/>
      <c r="CD122" s="894"/>
      <c r="CE122" s="894"/>
      <c r="CF122" s="895">
        <v>251.7</v>
      </c>
      <c r="CG122" s="896"/>
      <c r="CH122" s="896"/>
      <c r="CI122" s="896"/>
      <c r="CJ122" s="896"/>
      <c r="CK122" s="918"/>
      <c r="CL122" s="904"/>
      <c r="CM122" s="904"/>
      <c r="CN122" s="904"/>
      <c r="CO122" s="905"/>
      <c r="CP122" s="884" t="s">
        <v>493</v>
      </c>
      <c r="CQ122" s="885"/>
      <c r="CR122" s="885"/>
      <c r="CS122" s="885"/>
      <c r="CT122" s="885"/>
      <c r="CU122" s="885"/>
      <c r="CV122" s="885"/>
      <c r="CW122" s="885"/>
      <c r="CX122" s="885"/>
      <c r="CY122" s="885"/>
      <c r="CZ122" s="885"/>
      <c r="DA122" s="885"/>
      <c r="DB122" s="885"/>
      <c r="DC122" s="885"/>
      <c r="DD122" s="885"/>
      <c r="DE122" s="885"/>
      <c r="DF122" s="886"/>
      <c r="DG122" s="862">
        <v>602294</v>
      </c>
      <c r="DH122" s="863"/>
      <c r="DI122" s="863"/>
      <c r="DJ122" s="863"/>
      <c r="DK122" s="863"/>
      <c r="DL122" s="863">
        <v>637717</v>
      </c>
      <c r="DM122" s="863"/>
      <c r="DN122" s="863"/>
      <c r="DO122" s="863"/>
      <c r="DP122" s="863"/>
      <c r="DQ122" s="863">
        <v>622238</v>
      </c>
      <c r="DR122" s="863"/>
      <c r="DS122" s="863"/>
      <c r="DT122" s="863"/>
      <c r="DU122" s="863"/>
      <c r="DV122" s="840">
        <v>4.2</v>
      </c>
      <c r="DW122" s="840"/>
      <c r="DX122" s="840"/>
      <c r="DY122" s="840"/>
      <c r="DZ122" s="841"/>
    </row>
    <row r="123" spans="1:130" s="248" customFormat="1" ht="26.25" customHeight="1">
      <c r="A123" s="866"/>
      <c r="B123" s="867"/>
      <c r="C123" s="870" t="s">
        <v>477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10906</v>
      </c>
      <c r="AB123" s="826"/>
      <c r="AC123" s="826"/>
      <c r="AD123" s="826"/>
      <c r="AE123" s="827"/>
      <c r="AF123" s="828">
        <v>3376</v>
      </c>
      <c r="AG123" s="826"/>
      <c r="AH123" s="826"/>
      <c r="AI123" s="826"/>
      <c r="AJ123" s="827"/>
      <c r="AK123" s="828" t="s">
        <v>398</v>
      </c>
      <c r="AL123" s="826"/>
      <c r="AM123" s="826"/>
      <c r="AN123" s="826"/>
      <c r="AO123" s="827"/>
      <c r="AP123" s="873" t="s">
        <v>398</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494</v>
      </c>
      <c r="BP123" s="927"/>
      <c r="BQ123" s="881">
        <v>51216905</v>
      </c>
      <c r="BR123" s="882"/>
      <c r="BS123" s="882"/>
      <c r="BT123" s="882"/>
      <c r="BU123" s="882"/>
      <c r="BV123" s="882">
        <v>52612820</v>
      </c>
      <c r="BW123" s="882"/>
      <c r="BX123" s="882"/>
      <c r="BY123" s="882"/>
      <c r="BZ123" s="882"/>
      <c r="CA123" s="882">
        <v>54739444</v>
      </c>
      <c r="CB123" s="882"/>
      <c r="CC123" s="882"/>
      <c r="CD123" s="882"/>
      <c r="CE123" s="882"/>
      <c r="CF123" s="792"/>
      <c r="CG123" s="793"/>
      <c r="CH123" s="793"/>
      <c r="CI123" s="793"/>
      <c r="CJ123" s="883"/>
      <c r="CK123" s="918"/>
      <c r="CL123" s="904"/>
      <c r="CM123" s="904"/>
      <c r="CN123" s="904"/>
      <c r="CO123" s="905"/>
      <c r="CP123" s="884" t="s">
        <v>495</v>
      </c>
      <c r="CQ123" s="885"/>
      <c r="CR123" s="885"/>
      <c r="CS123" s="885"/>
      <c r="CT123" s="885"/>
      <c r="CU123" s="885"/>
      <c r="CV123" s="885"/>
      <c r="CW123" s="885"/>
      <c r="CX123" s="885"/>
      <c r="CY123" s="885"/>
      <c r="CZ123" s="885"/>
      <c r="DA123" s="885"/>
      <c r="DB123" s="885"/>
      <c r="DC123" s="885"/>
      <c r="DD123" s="885"/>
      <c r="DE123" s="885"/>
      <c r="DF123" s="886"/>
      <c r="DG123" s="825">
        <v>436220</v>
      </c>
      <c r="DH123" s="826"/>
      <c r="DI123" s="826"/>
      <c r="DJ123" s="826"/>
      <c r="DK123" s="827"/>
      <c r="DL123" s="828">
        <v>394863</v>
      </c>
      <c r="DM123" s="826"/>
      <c r="DN123" s="826"/>
      <c r="DO123" s="826"/>
      <c r="DP123" s="827"/>
      <c r="DQ123" s="828">
        <v>462798</v>
      </c>
      <c r="DR123" s="826"/>
      <c r="DS123" s="826"/>
      <c r="DT123" s="826"/>
      <c r="DU123" s="827"/>
      <c r="DV123" s="873">
        <v>3.1</v>
      </c>
      <c r="DW123" s="874"/>
      <c r="DX123" s="874"/>
      <c r="DY123" s="874"/>
      <c r="DZ123" s="875"/>
    </row>
    <row r="124" spans="1:130" s="248" customFormat="1" ht="26.25" customHeight="1" thickBot="1">
      <c r="A124" s="866"/>
      <c r="B124" s="867"/>
      <c r="C124" s="870" t="s">
        <v>480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398</v>
      </c>
      <c r="AB124" s="826"/>
      <c r="AC124" s="826"/>
      <c r="AD124" s="826"/>
      <c r="AE124" s="827"/>
      <c r="AF124" s="828" t="s">
        <v>398</v>
      </c>
      <c r="AG124" s="826"/>
      <c r="AH124" s="826"/>
      <c r="AI124" s="826"/>
      <c r="AJ124" s="827"/>
      <c r="AK124" s="828" t="s">
        <v>398</v>
      </c>
      <c r="AL124" s="826"/>
      <c r="AM124" s="826"/>
      <c r="AN124" s="826"/>
      <c r="AO124" s="827"/>
      <c r="AP124" s="873" t="s">
        <v>398</v>
      </c>
      <c r="AQ124" s="874"/>
      <c r="AR124" s="874"/>
      <c r="AS124" s="874"/>
      <c r="AT124" s="875"/>
      <c r="AU124" s="876" t="s">
        <v>496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18.2</v>
      </c>
      <c r="BR124" s="880"/>
      <c r="BS124" s="880"/>
      <c r="BT124" s="880"/>
      <c r="BU124" s="880"/>
      <c r="BV124" s="880">
        <v>23.9</v>
      </c>
      <c r="BW124" s="880"/>
      <c r="BX124" s="880"/>
      <c r="BY124" s="880"/>
      <c r="BZ124" s="880"/>
      <c r="CA124" s="880">
        <v>21.2</v>
      </c>
      <c r="CB124" s="880"/>
      <c r="CC124" s="880"/>
      <c r="CD124" s="880"/>
      <c r="CE124" s="880"/>
      <c r="CF124" s="770"/>
      <c r="CG124" s="771"/>
      <c r="CH124" s="771"/>
      <c r="CI124" s="771"/>
      <c r="CJ124" s="911"/>
      <c r="CK124" s="919"/>
      <c r="CL124" s="919"/>
      <c r="CM124" s="919"/>
      <c r="CN124" s="919"/>
      <c r="CO124" s="920"/>
      <c r="CP124" s="884" t="s">
        <v>497</v>
      </c>
      <c r="CQ124" s="885"/>
      <c r="CR124" s="885"/>
      <c r="CS124" s="885"/>
      <c r="CT124" s="885"/>
      <c r="CU124" s="885"/>
      <c r="CV124" s="885"/>
      <c r="CW124" s="885"/>
      <c r="CX124" s="885"/>
      <c r="CY124" s="885"/>
      <c r="CZ124" s="885"/>
      <c r="DA124" s="885"/>
      <c r="DB124" s="885"/>
      <c r="DC124" s="885"/>
      <c r="DD124" s="885"/>
      <c r="DE124" s="885"/>
      <c r="DF124" s="886"/>
      <c r="DG124" s="808">
        <v>764128</v>
      </c>
      <c r="DH124" s="809"/>
      <c r="DI124" s="809"/>
      <c r="DJ124" s="809"/>
      <c r="DK124" s="810"/>
      <c r="DL124" s="811">
        <v>837115</v>
      </c>
      <c r="DM124" s="809"/>
      <c r="DN124" s="809"/>
      <c r="DO124" s="809"/>
      <c r="DP124" s="810"/>
      <c r="DQ124" s="811">
        <v>727739</v>
      </c>
      <c r="DR124" s="809"/>
      <c r="DS124" s="809"/>
      <c r="DT124" s="809"/>
      <c r="DU124" s="810"/>
      <c r="DV124" s="897">
        <v>4.9000000000000004</v>
      </c>
      <c r="DW124" s="898"/>
      <c r="DX124" s="898"/>
      <c r="DY124" s="898"/>
      <c r="DZ124" s="899"/>
    </row>
    <row r="125" spans="1:130" s="248" customFormat="1" ht="26.25" customHeight="1">
      <c r="A125" s="866"/>
      <c r="B125" s="867"/>
      <c r="C125" s="870" t="s">
        <v>482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498</v>
      </c>
      <c r="CL125" s="901"/>
      <c r="CM125" s="901"/>
      <c r="CN125" s="901"/>
      <c r="CO125" s="902"/>
      <c r="CP125" s="909" t="s">
        <v>499</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c r="A126" s="866"/>
      <c r="B126" s="867"/>
      <c r="C126" s="870" t="s">
        <v>484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500</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c r="A127" s="868"/>
      <c r="B127" s="869"/>
      <c r="C127" s="887" t="s">
        <v>501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129</v>
      </c>
      <c r="AL127" s="826"/>
      <c r="AM127" s="826"/>
      <c r="AN127" s="826"/>
      <c r="AO127" s="827"/>
      <c r="AP127" s="873" t="s">
        <v>129</v>
      </c>
      <c r="AQ127" s="874"/>
      <c r="AR127" s="874"/>
      <c r="AS127" s="874"/>
      <c r="AT127" s="875"/>
      <c r="AU127" s="284"/>
      <c r="AV127" s="284"/>
      <c r="AW127" s="284"/>
      <c r="AX127" s="890" t="s">
        <v>502</v>
      </c>
      <c r="AY127" s="858"/>
      <c r="AZ127" s="858"/>
      <c r="BA127" s="858"/>
      <c r="BB127" s="858"/>
      <c r="BC127" s="858"/>
      <c r="BD127" s="858"/>
      <c r="BE127" s="859"/>
      <c r="BF127" s="857" t="s">
        <v>503</v>
      </c>
      <c r="BG127" s="858"/>
      <c r="BH127" s="858"/>
      <c r="BI127" s="858"/>
      <c r="BJ127" s="858"/>
      <c r="BK127" s="858"/>
      <c r="BL127" s="859"/>
      <c r="BM127" s="857" t="s">
        <v>504</v>
      </c>
      <c r="BN127" s="858"/>
      <c r="BO127" s="858"/>
      <c r="BP127" s="858"/>
      <c r="BQ127" s="858"/>
      <c r="BR127" s="858"/>
      <c r="BS127" s="859"/>
      <c r="BT127" s="857" t="s">
        <v>505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506</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129</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c r="A128" s="842" t="s">
        <v>507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508</v>
      </c>
      <c r="X128" s="844"/>
      <c r="Y128" s="844"/>
      <c r="Z128" s="845"/>
      <c r="AA128" s="846">
        <v>89281</v>
      </c>
      <c r="AB128" s="847"/>
      <c r="AC128" s="847"/>
      <c r="AD128" s="847"/>
      <c r="AE128" s="848"/>
      <c r="AF128" s="849">
        <v>89779</v>
      </c>
      <c r="AG128" s="847"/>
      <c r="AH128" s="847"/>
      <c r="AI128" s="847"/>
      <c r="AJ128" s="848"/>
      <c r="AK128" s="849">
        <v>104100</v>
      </c>
      <c r="AL128" s="847"/>
      <c r="AM128" s="847"/>
      <c r="AN128" s="847"/>
      <c r="AO128" s="848"/>
      <c r="AP128" s="850"/>
      <c r="AQ128" s="851"/>
      <c r="AR128" s="851"/>
      <c r="AS128" s="851"/>
      <c r="AT128" s="852"/>
      <c r="AU128" s="284"/>
      <c r="AV128" s="284"/>
      <c r="AW128" s="284"/>
      <c r="AX128" s="853" t="s">
        <v>509</v>
      </c>
      <c r="AY128" s="854"/>
      <c r="AZ128" s="854"/>
      <c r="BA128" s="854"/>
      <c r="BB128" s="854"/>
      <c r="BC128" s="854"/>
      <c r="BD128" s="854"/>
      <c r="BE128" s="855"/>
      <c r="BF128" s="832" t="s">
        <v>454</v>
      </c>
      <c r="BG128" s="833"/>
      <c r="BH128" s="833"/>
      <c r="BI128" s="833"/>
      <c r="BJ128" s="833"/>
      <c r="BK128" s="833"/>
      <c r="BL128" s="856"/>
      <c r="BM128" s="832">
        <v>12.61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510</v>
      </c>
      <c r="CQ128" s="774"/>
      <c r="CR128" s="774"/>
      <c r="CS128" s="774"/>
      <c r="CT128" s="774"/>
      <c r="CU128" s="774"/>
      <c r="CV128" s="774"/>
      <c r="CW128" s="774"/>
      <c r="CX128" s="774"/>
      <c r="CY128" s="774"/>
      <c r="CZ128" s="774"/>
      <c r="DA128" s="774"/>
      <c r="DB128" s="774"/>
      <c r="DC128" s="774"/>
      <c r="DD128" s="774"/>
      <c r="DE128" s="774"/>
      <c r="DF128" s="775"/>
      <c r="DG128" s="836" t="s">
        <v>454</v>
      </c>
      <c r="DH128" s="837"/>
      <c r="DI128" s="837"/>
      <c r="DJ128" s="837"/>
      <c r="DK128" s="837"/>
      <c r="DL128" s="837" t="s">
        <v>511</v>
      </c>
      <c r="DM128" s="837"/>
      <c r="DN128" s="837"/>
      <c r="DO128" s="837"/>
      <c r="DP128" s="837"/>
      <c r="DQ128" s="837" t="s">
        <v>511</v>
      </c>
      <c r="DR128" s="837"/>
      <c r="DS128" s="837"/>
      <c r="DT128" s="837"/>
      <c r="DU128" s="837"/>
      <c r="DV128" s="838" t="s">
        <v>511</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512</v>
      </c>
      <c r="X129" s="823"/>
      <c r="Y129" s="823"/>
      <c r="Z129" s="824"/>
      <c r="AA129" s="825">
        <v>17392119</v>
      </c>
      <c r="AB129" s="826"/>
      <c r="AC129" s="826"/>
      <c r="AD129" s="826"/>
      <c r="AE129" s="827"/>
      <c r="AF129" s="828">
        <v>17066498</v>
      </c>
      <c r="AG129" s="826"/>
      <c r="AH129" s="826"/>
      <c r="AI129" s="826"/>
      <c r="AJ129" s="827"/>
      <c r="AK129" s="828">
        <v>17578962</v>
      </c>
      <c r="AL129" s="826"/>
      <c r="AM129" s="826"/>
      <c r="AN129" s="826"/>
      <c r="AO129" s="827"/>
      <c r="AP129" s="829"/>
      <c r="AQ129" s="830"/>
      <c r="AR129" s="830"/>
      <c r="AS129" s="830"/>
      <c r="AT129" s="831"/>
      <c r="AU129" s="286"/>
      <c r="AV129" s="286"/>
      <c r="AW129" s="286"/>
      <c r="AX129" s="795" t="s">
        <v>513</v>
      </c>
      <c r="AY129" s="796"/>
      <c r="AZ129" s="796"/>
      <c r="BA129" s="796"/>
      <c r="BB129" s="796"/>
      <c r="BC129" s="796"/>
      <c r="BD129" s="796"/>
      <c r="BE129" s="797"/>
      <c r="BF129" s="815" t="s">
        <v>129</v>
      </c>
      <c r="BG129" s="816"/>
      <c r="BH129" s="816"/>
      <c r="BI129" s="816"/>
      <c r="BJ129" s="816"/>
      <c r="BK129" s="816"/>
      <c r="BL129" s="817"/>
      <c r="BM129" s="815">
        <v>17.61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514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515</v>
      </c>
      <c r="X130" s="823"/>
      <c r="Y130" s="823"/>
      <c r="Z130" s="824"/>
      <c r="AA130" s="825">
        <v>2614289</v>
      </c>
      <c r="AB130" s="826"/>
      <c r="AC130" s="826"/>
      <c r="AD130" s="826"/>
      <c r="AE130" s="827"/>
      <c r="AF130" s="828">
        <v>2529786</v>
      </c>
      <c r="AG130" s="826"/>
      <c r="AH130" s="826"/>
      <c r="AI130" s="826"/>
      <c r="AJ130" s="827"/>
      <c r="AK130" s="828">
        <v>2689981</v>
      </c>
      <c r="AL130" s="826"/>
      <c r="AM130" s="826"/>
      <c r="AN130" s="826"/>
      <c r="AO130" s="827"/>
      <c r="AP130" s="829"/>
      <c r="AQ130" s="830"/>
      <c r="AR130" s="830"/>
      <c r="AS130" s="830"/>
      <c r="AT130" s="831"/>
      <c r="AU130" s="286"/>
      <c r="AV130" s="286"/>
      <c r="AW130" s="286"/>
      <c r="AX130" s="795" t="s">
        <v>516</v>
      </c>
      <c r="AY130" s="796"/>
      <c r="AZ130" s="796"/>
      <c r="BA130" s="796"/>
      <c r="BB130" s="796"/>
      <c r="BC130" s="796"/>
      <c r="BD130" s="796"/>
      <c r="BE130" s="797"/>
      <c r="BF130" s="798">
        <v>8.1999999999999993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517</v>
      </c>
      <c r="X131" s="806"/>
      <c r="Y131" s="806"/>
      <c r="Z131" s="807"/>
      <c r="AA131" s="808">
        <v>14777830</v>
      </c>
      <c r="AB131" s="809"/>
      <c r="AC131" s="809"/>
      <c r="AD131" s="809"/>
      <c r="AE131" s="810"/>
      <c r="AF131" s="811">
        <v>14536712</v>
      </c>
      <c r="AG131" s="809"/>
      <c r="AH131" s="809"/>
      <c r="AI131" s="809"/>
      <c r="AJ131" s="810"/>
      <c r="AK131" s="811">
        <v>14888981</v>
      </c>
      <c r="AL131" s="809"/>
      <c r="AM131" s="809"/>
      <c r="AN131" s="809"/>
      <c r="AO131" s="810"/>
      <c r="AP131" s="812"/>
      <c r="AQ131" s="813"/>
      <c r="AR131" s="813"/>
      <c r="AS131" s="813"/>
      <c r="AT131" s="814"/>
      <c r="AU131" s="286"/>
      <c r="AV131" s="286"/>
      <c r="AW131" s="286"/>
      <c r="AX131" s="773" t="s">
        <v>518</v>
      </c>
      <c r="AY131" s="774"/>
      <c r="AZ131" s="774"/>
      <c r="BA131" s="774"/>
      <c r="BB131" s="774"/>
      <c r="BC131" s="774"/>
      <c r="BD131" s="774"/>
      <c r="BE131" s="775"/>
      <c r="BF131" s="776">
        <v>21.2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520</v>
      </c>
      <c r="W132" s="786"/>
      <c r="X132" s="786"/>
      <c r="Y132" s="786"/>
      <c r="Z132" s="787"/>
      <c r="AA132" s="788">
        <v>8.4049552609999996</v>
      </c>
      <c r="AB132" s="789"/>
      <c r="AC132" s="789"/>
      <c r="AD132" s="789"/>
      <c r="AE132" s="790"/>
      <c r="AF132" s="791">
        <v>8.1414834389999999</v>
      </c>
      <c r="AG132" s="789"/>
      <c r="AH132" s="789"/>
      <c r="AI132" s="789"/>
      <c r="AJ132" s="790"/>
      <c r="AK132" s="791">
        <v>8.1909970869999995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521</v>
      </c>
      <c r="W133" s="765"/>
      <c r="X133" s="765"/>
      <c r="Y133" s="765"/>
      <c r="Z133" s="766"/>
      <c r="AA133" s="767">
        <v>9.6999999999999993</v>
      </c>
      <c r="AB133" s="768"/>
      <c r="AC133" s="768"/>
      <c r="AD133" s="768"/>
      <c r="AE133" s="769"/>
      <c r="AF133" s="767">
        <v>8.8000000000000007</v>
      </c>
      <c r="AG133" s="768"/>
      <c r="AH133" s="768"/>
      <c r="AI133" s="768"/>
      <c r="AJ133" s="769"/>
      <c r="AK133" s="767">
        <v>8.1999999999999993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JqnxNx0SB+fuBY/nX3EoQ+IKahl8ZN9aLiqQ86/sr2QlXpKaPlErFPjH6TWv3BdMaMgqIHIcWrs+d1Lq1Mz1A==" saltValue="F+ggTvr8qggiYG/PJhfI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522</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qdfSSwItS0IIOwpbLOhJhBSK4I1E88PYaF3lCFy9xnzdkEmUFWm23kdV83T+3LIuc5KsFUFNT8Lu0X7BIAGJoA==" saltValue="PjsGQR9wigHCw8ydonwe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30" zoomScaleNormal="13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aauIllBAiXpyAdLoxAs1UepCw8AM6ofkXHE7WOwcohrWasJr8HNsSWSdMe5Ex+WHfoouik42zstsycLitFmaNA==" saltValue="+oUbNud1RiYM10P8gSDh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525</v>
      </c>
      <c r="AP7" s="305"/>
      <c r="AQ7" s="306" t="s">
        <v>526</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527</v>
      </c>
      <c r="AQ8" s="312" t="s">
        <v>528</v>
      </c>
      <c r="AR8" s="313" t="s">
        <v>529</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530</v>
      </c>
      <c r="AL9" s="1190"/>
      <c r="AM9" s="1190"/>
      <c r="AN9" s="1191"/>
      <c r="AO9" s="314">
        <v>5385767</v>
      </c>
      <c r="AP9" s="314">
        <v>106518</v>
      </c>
      <c r="AQ9" s="315">
        <v>70597</v>
      </c>
      <c r="AR9" s="316">
        <v>50.9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531</v>
      </c>
      <c r="AL10" s="1190"/>
      <c r="AM10" s="1190"/>
      <c r="AN10" s="1191"/>
      <c r="AO10" s="317">
        <v>1112330</v>
      </c>
      <c r="AP10" s="317">
        <v>21999</v>
      </c>
      <c r="AQ10" s="318">
        <v>6273</v>
      </c>
      <c r="AR10" s="319">
        <v>250.7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532</v>
      </c>
      <c r="AL11" s="1190"/>
      <c r="AM11" s="1190"/>
      <c r="AN11" s="1191"/>
      <c r="AO11" s="317">
        <v>27129</v>
      </c>
      <c r="AP11" s="317">
        <v>537</v>
      </c>
      <c r="AQ11" s="318">
        <v>1314</v>
      </c>
      <c r="AR11" s="319">
        <v>-59.1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533</v>
      </c>
      <c r="AL12" s="1190"/>
      <c r="AM12" s="1190"/>
      <c r="AN12" s="1191"/>
      <c r="AO12" s="317" t="s">
        <v>534</v>
      </c>
      <c r="AP12" s="317" t="s">
        <v>534</v>
      </c>
      <c r="AQ12" s="318">
        <v>3</v>
      </c>
      <c r="AR12" s="319" t="s">
        <v>534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535</v>
      </c>
      <c r="AL13" s="1190"/>
      <c r="AM13" s="1190"/>
      <c r="AN13" s="1191"/>
      <c r="AO13" s="317">
        <v>1107053</v>
      </c>
      <c r="AP13" s="317">
        <v>21895</v>
      </c>
      <c r="AQ13" s="318">
        <v>2424</v>
      </c>
      <c r="AR13" s="319">
        <v>803.3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536</v>
      </c>
      <c r="AL14" s="1190"/>
      <c r="AM14" s="1190"/>
      <c r="AN14" s="1191"/>
      <c r="AO14" s="317">
        <v>42737</v>
      </c>
      <c r="AP14" s="317">
        <v>845</v>
      </c>
      <c r="AQ14" s="318">
        <v>1774</v>
      </c>
      <c r="AR14" s="319">
        <v>-52.4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537</v>
      </c>
      <c r="AL15" s="1193"/>
      <c r="AM15" s="1193"/>
      <c r="AN15" s="1194"/>
      <c r="AO15" s="317">
        <v>-503314</v>
      </c>
      <c r="AP15" s="317">
        <v>-9954</v>
      </c>
      <c r="AQ15" s="318">
        <v>-4858</v>
      </c>
      <c r="AR15" s="319">
        <v>104.9</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7171702</v>
      </c>
      <c r="AP16" s="317">
        <v>141840</v>
      </c>
      <c r="AQ16" s="318">
        <v>77526</v>
      </c>
      <c r="AR16" s="319">
        <v>83</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542</v>
      </c>
      <c r="AL21" s="1196"/>
      <c r="AM21" s="1196"/>
      <c r="AN21" s="1197"/>
      <c r="AO21" s="330">
        <v>10.24</v>
      </c>
      <c r="AP21" s="331">
        <v>7.31</v>
      </c>
      <c r="AQ21" s="332">
        <v>2.93</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543</v>
      </c>
      <c r="AL22" s="1196"/>
      <c r="AM22" s="1196"/>
      <c r="AN22" s="1197"/>
      <c r="AO22" s="335">
        <v>94.5</v>
      </c>
      <c r="AP22" s="336">
        <v>98.5</v>
      </c>
      <c r="AQ22" s="337">
        <v>-4</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525</v>
      </c>
      <c r="AP30" s="305"/>
      <c r="AQ30" s="306" t="s">
        <v>526</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527</v>
      </c>
      <c r="AQ31" s="312" t="s">
        <v>528</v>
      </c>
      <c r="AR31" s="313" t="s">
        <v>529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547</v>
      </c>
      <c r="AL32" s="1179"/>
      <c r="AM32" s="1179"/>
      <c r="AN32" s="1180"/>
      <c r="AO32" s="345">
        <v>3255795</v>
      </c>
      <c r="AP32" s="345">
        <v>64392</v>
      </c>
      <c r="AQ32" s="346">
        <v>38968</v>
      </c>
      <c r="AR32" s="347">
        <v>65.2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548</v>
      </c>
      <c r="AL33" s="1179"/>
      <c r="AM33" s="1179"/>
      <c r="AN33" s="1180"/>
      <c r="AO33" s="345" t="s">
        <v>534</v>
      </c>
      <c r="AP33" s="345" t="s">
        <v>534</v>
      </c>
      <c r="AQ33" s="346" t="s">
        <v>534</v>
      </c>
      <c r="AR33" s="347" t="s">
        <v>534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549</v>
      </c>
      <c r="AL34" s="1179"/>
      <c r="AM34" s="1179"/>
      <c r="AN34" s="1180"/>
      <c r="AO34" s="345" t="s">
        <v>534</v>
      </c>
      <c r="AP34" s="345" t="s">
        <v>534</v>
      </c>
      <c r="AQ34" s="346">
        <v>58</v>
      </c>
      <c r="AR34" s="347" t="s">
        <v>534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550</v>
      </c>
      <c r="AL35" s="1179"/>
      <c r="AM35" s="1179"/>
      <c r="AN35" s="1180"/>
      <c r="AO35" s="345">
        <v>732252</v>
      </c>
      <c r="AP35" s="345">
        <v>14482</v>
      </c>
      <c r="AQ35" s="346">
        <v>12321</v>
      </c>
      <c r="AR35" s="347">
        <v>17.5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551</v>
      </c>
      <c r="AL36" s="1179"/>
      <c r="AM36" s="1179"/>
      <c r="AN36" s="1180"/>
      <c r="AO36" s="345">
        <v>18729</v>
      </c>
      <c r="AP36" s="345">
        <v>370</v>
      </c>
      <c r="AQ36" s="346">
        <v>1771</v>
      </c>
      <c r="AR36" s="347">
        <v>-79.099999999999994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552</v>
      </c>
      <c r="AL37" s="1179"/>
      <c r="AM37" s="1179"/>
      <c r="AN37" s="1180"/>
      <c r="AO37" s="345">
        <v>6713</v>
      </c>
      <c r="AP37" s="345">
        <v>133</v>
      </c>
      <c r="AQ37" s="346">
        <v>588</v>
      </c>
      <c r="AR37" s="347">
        <v>-77.400000000000006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553</v>
      </c>
      <c r="AL38" s="1176"/>
      <c r="AM38" s="1176"/>
      <c r="AN38" s="1177"/>
      <c r="AO38" s="348">
        <v>148</v>
      </c>
      <c r="AP38" s="348">
        <v>3</v>
      </c>
      <c r="AQ38" s="349">
        <v>1</v>
      </c>
      <c r="AR38" s="337">
        <v>200</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554</v>
      </c>
      <c r="AL39" s="1176"/>
      <c r="AM39" s="1176"/>
      <c r="AN39" s="1177"/>
      <c r="AO39" s="345">
        <v>-104100</v>
      </c>
      <c r="AP39" s="345">
        <v>-2059</v>
      </c>
      <c r="AQ39" s="346">
        <v>-5205</v>
      </c>
      <c r="AR39" s="347">
        <v>-60.4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555</v>
      </c>
      <c r="AL40" s="1179"/>
      <c r="AM40" s="1179"/>
      <c r="AN40" s="1180"/>
      <c r="AO40" s="345">
        <v>-2689981</v>
      </c>
      <c r="AP40" s="345">
        <v>-53202</v>
      </c>
      <c r="AQ40" s="346">
        <v>-35431</v>
      </c>
      <c r="AR40" s="347">
        <v>50.2</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1219556</v>
      </c>
      <c r="AP41" s="345">
        <v>24120</v>
      </c>
      <c r="AQ41" s="346">
        <v>13072</v>
      </c>
      <c r="AR41" s="347">
        <v>84.5</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525</v>
      </c>
      <c r="AN49" s="1186" t="s">
        <v>559</v>
      </c>
      <c r="AO49" s="1187"/>
      <c r="AP49" s="1187"/>
      <c r="AQ49" s="1187"/>
      <c r="AR49" s="1188"/>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560</v>
      </c>
      <c r="AO50" s="362" t="s">
        <v>561</v>
      </c>
      <c r="AP50" s="363" t="s">
        <v>562</v>
      </c>
      <c r="AQ50" s="364" t="s">
        <v>563</v>
      </c>
      <c r="AR50" s="365" t="s">
        <v>564</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16338342</v>
      </c>
      <c r="AN51" s="367">
        <v>296253</v>
      </c>
      <c r="AO51" s="368">
        <v>-30</v>
      </c>
      <c r="AP51" s="369">
        <v>57295</v>
      </c>
      <c r="AQ51" s="370">
        <v>-37.9</v>
      </c>
      <c r="AR51" s="371">
        <v>7.9</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4553461</v>
      </c>
      <c r="AN52" s="375">
        <v>82565</v>
      </c>
      <c r="AO52" s="376">
        <v>33.200000000000003</v>
      </c>
      <c r="AP52" s="377">
        <v>32771</v>
      </c>
      <c r="AQ52" s="378">
        <v>-11.9</v>
      </c>
      <c r="AR52" s="379">
        <v>45.1</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14207188</v>
      </c>
      <c r="AN53" s="367">
        <v>262324</v>
      </c>
      <c r="AO53" s="368">
        <v>-11.5</v>
      </c>
      <c r="AP53" s="369">
        <v>54110</v>
      </c>
      <c r="AQ53" s="370">
        <v>-5.6</v>
      </c>
      <c r="AR53" s="371">
        <v>-5.9</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5372449</v>
      </c>
      <c r="AN54" s="375">
        <v>99198</v>
      </c>
      <c r="AO54" s="376">
        <v>20.100000000000001</v>
      </c>
      <c r="AP54" s="377">
        <v>30620</v>
      </c>
      <c r="AQ54" s="378">
        <v>-6.6</v>
      </c>
      <c r="AR54" s="379">
        <v>26.7</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11865850</v>
      </c>
      <c r="AN55" s="367">
        <v>223998</v>
      </c>
      <c r="AO55" s="368">
        <v>-14.6</v>
      </c>
      <c r="AP55" s="369">
        <v>54684</v>
      </c>
      <c r="AQ55" s="370">
        <v>1.1000000000000001</v>
      </c>
      <c r="AR55" s="371">
        <v>-15.7</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5498372</v>
      </c>
      <c r="AN56" s="375">
        <v>103796</v>
      </c>
      <c r="AO56" s="376">
        <v>4.5999999999999996</v>
      </c>
      <c r="AP56" s="377">
        <v>32829</v>
      </c>
      <c r="AQ56" s="378">
        <v>7.2</v>
      </c>
      <c r="AR56" s="379">
        <v>-2.6</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7348876</v>
      </c>
      <c r="AN57" s="367">
        <v>142024</v>
      </c>
      <c r="AO57" s="368">
        <v>-36.6</v>
      </c>
      <c r="AP57" s="369">
        <v>62383</v>
      </c>
      <c r="AQ57" s="370">
        <v>14.1</v>
      </c>
      <c r="AR57" s="371">
        <v>-50.7</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3838314</v>
      </c>
      <c r="AN58" s="375">
        <v>74179</v>
      </c>
      <c r="AO58" s="376">
        <v>-28.5</v>
      </c>
      <c r="AP58" s="377">
        <v>35325</v>
      </c>
      <c r="AQ58" s="378">
        <v>7.6</v>
      </c>
      <c r="AR58" s="379">
        <v>-36.1</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6803585</v>
      </c>
      <c r="AN59" s="367">
        <v>134559</v>
      </c>
      <c r="AO59" s="368">
        <v>-5.3</v>
      </c>
      <c r="AP59" s="369">
        <v>63812</v>
      </c>
      <c r="AQ59" s="370">
        <v>2.2999999999999998</v>
      </c>
      <c r="AR59" s="371">
        <v>-7.6</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3501170</v>
      </c>
      <c r="AN60" s="375">
        <v>69245</v>
      </c>
      <c r="AO60" s="376">
        <v>-6.7</v>
      </c>
      <c r="AP60" s="377">
        <v>33848</v>
      </c>
      <c r="AQ60" s="378">
        <v>-4.2</v>
      </c>
      <c r="AR60" s="379">
        <v>-2.5</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11312768</v>
      </c>
      <c r="AN61" s="382">
        <v>211832</v>
      </c>
      <c r="AO61" s="383">
        <v>-19.600000000000001</v>
      </c>
      <c r="AP61" s="384">
        <v>58457</v>
      </c>
      <c r="AQ61" s="385">
        <v>-5.2</v>
      </c>
      <c r="AR61" s="371">
        <v>-14.4</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4552753</v>
      </c>
      <c r="AN62" s="375">
        <v>85797</v>
      </c>
      <c r="AO62" s="376">
        <v>4.5</v>
      </c>
      <c r="AP62" s="377">
        <v>33079</v>
      </c>
      <c r="AQ62" s="378">
        <v>-1.6</v>
      </c>
      <c r="AR62" s="379">
        <v>6.1</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HmlRO2bUM/aQNUHApCYOpY5CHaSsTvuziNk8Zm1YGBZx0sF/r0Rfjc+Pz9mGmsPh1N/bq09PUfLcAdGaoqY+YQ==" saltValue="6HegN2nXd7bdrX9/+KwN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573</v>
      </c>
    </row>
    <row r="120" spans="125:125" ht="13.5" hidden="1" customHeight="1"/>
    <row r="121" spans="125:125" ht="13.5" hidden="1" customHeight="1">
      <c r="DU121" s="292"/>
    </row>
  </sheetData>
  <sheetProtection algorithmName="SHA-512" hashValue="QmUCIB/SujVEfWhktzeVRn0C91Eejrk7zsKbbGPEIh9RMllPHU+E9LezdOXDnm9D/iP/yoDaO+QYgQD+ZDzFLg==" saltValue="uPc9hIRe21P22pp4bhv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574</v>
      </c>
    </row>
  </sheetData>
  <sheetProtection algorithmName="SHA-512" hashValue="0B3mlpDbho7rO1sseX0QlBorNP7ogsFEuIbN/9gdPrUwyWcz8nZbf51OvqkvMGcHcM8RyPkLsJ9YOs/o21CYDg==" saltValue="LyZr50cW8xjHfw7txqlqy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200" t="s">
        <v>3</v>
      </c>
      <c r="D47" s="1200"/>
      <c r="E47" s="1201"/>
      <c r="F47" s="11">
        <v>51.57</v>
      </c>
      <c r="G47" s="12">
        <v>42.65</v>
      </c>
      <c r="H47" s="12">
        <v>39.46</v>
      </c>
      <c r="I47" s="12">
        <v>39.08</v>
      </c>
      <c r="J47" s="13">
        <v>36.119999999999997</v>
      </c>
    </row>
    <row r="48" spans="2:10" ht="57.75" customHeight="1">
      <c r="B48" s="14"/>
      <c r="C48" s="1202" t="s">
        <v>4</v>
      </c>
      <c r="D48" s="1202"/>
      <c r="E48" s="1203"/>
      <c r="F48" s="15">
        <v>13.69</v>
      </c>
      <c r="G48" s="16">
        <v>9.9700000000000006</v>
      </c>
      <c r="H48" s="16">
        <v>11.2</v>
      </c>
      <c r="I48" s="16">
        <v>6.82</v>
      </c>
      <c r="J48" s="17">
        <v>8.61</v>
      </c>
    </row>
    <row r="49" spans="2:10" ht="57.75" customHeight="1" thickBot="1">
      <c r="B49" s="18"/>
      <c r="C49" s="1204" t="s">
        <v>5</v>
      </c>
      <c r="D49" s="1204"/>
      <c r="E49" s="1205"/>
      <c r="F49" s="19" t="s">
        <v>580</v>
      </c>
      <c r="G49" s="20" t="s">
        <v>581</v>
      </c>
      <c r="H49" s="20" t="s">
        <v>582</v>
      </c>
      <c r="I49" s="20" t="s">
        <v>583</v>
      </c>
      <c r="J49" s="21">
        <v>0.16</v>
      </c>
    </row>
    <row r="50" spans="2:10" ht="13.5" customHeight="1"/>
  </sheetData>
  <sheetProtection algorithmName="SHA-512" hashValue="WnnJeeFNFnrsDLGYuat7CJ4+pKeLGMCaSX/DB2Weut7mWXgbTH27Qa6MS04g2EM19xyCkq5LijPAHvTf8jP4TA==" saltValue="bKC5gRSz9t/gzUgR5co0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12" t="s">
        <v>584</v>
      </c>
      <c r="D34" s="1212"/>
      <c r="E34" s="1213"/>
      <c r="F34" s="32">
        <v>13.67</v>
      </c>
      <c r="G34" s="33">
        <v>9.9499999999999993</v>
      </c>
      <c r="H34" s="33">
        <v>11.16</v>
      </c>
      <c r="I34" s="33">
        <v>6.82</v>
      </c>
      <c r="J34" s="34">
        <v>8.58</v>
      </c>
      <c r="K34" s="22"/>
      <c r="L34" s="22"/>
      <c r="M34" s="22"/>
      <c r="N34" s="22"/>
      <c r="O34" s="22"/>
      <c r="P34" s="22"/>
    </row>
    <row r="35" spans="1:16" ht="39" customHeight="1">
      <c r="A35" s="22"/>
      <c r="B35" s="35"/>
      <c r="C35" s="1206" t="s">
        <v>585</v>
      </c>
      <c r="D35" s="1207"/>
      <c r="E35" s="1208"/>
      <c r="F35" s="36">
        <v>6.3</v>
      </c>
      <c r="G35" s="37">
        <v>6.93</v>
      </c>
      <c r="H35" s="37">
        <v>7.33</v>
      </c>
      <c r="I35" s="37">
        <v>7.74</v>
      </c>
      <c r="J35" s="38">
        <v>8.3000000000000007</v>
      </c>
      <c r="K35" s="22"/>
      <c r="L35" s="22"/>
      <c r="M35" s="22"/>
      <c r="N35" s="22"/>
      <c r="O35" s="22"/>
      <c r="P35" s="22"/>
    </row>
    <row r="36" spans="1:16" ht="39" customHeight="1">
      <c r="A36" s="22"/>
      <c r="B36" s="35"/>
      <c r="C36" s="1206" t="s">
        <v>586</v>
      </c>
      <c r="D36" s="1207"/>
      <c r="E36" s="1208"/>
      <c r="F36" s="36">
        <v>4.17</v>
      </c>
      <c r="G36" s="37">
        <v>4.9800000000000004</v>
      </c>
      <c r="H36" s="37">
        <v>4</v>
      </c>
      <c r="I36" s="37">
        <v>3.79</v>
      </c>
      <c r="J36" s="38">
        <v>2.97</v>
      </c>
      <c r="K36" s="22"/>
      <c r="L36" s="22"/>
      <c r="M36" s="22"/>
      <c r="N36" s="22"/>
      <c r="O36" s="22"/>
      <c r="P36" s="22"/>
    </row>
    <row r="37" spans="1:16" ht="39" customHeight="1">
      <c r="A37" s="22"/>
      <c r="B37" s="35"/>
      <c r="C37" s="1206" t="s">
        <v>587</v>
      </c>
      <c r="D37" s="1207"/>
      <c r="E37" s="1208"/>
      <c r="F37" s="36">
        <v>1.53</v>
      </c>
      <c r="G37" s="37">
        <v>2.06</v>
      </c>
      <c r="H37" s="37">
        <v>0.93</v>
      </c>
      <c r="I37" s="37">
        <v>1.62</v>
      </c>
      <c r="J37" s="38">
        <v>1.31</v>
      </c>
      <c r="K37" s="22"/>
      <c r="L37" s="22"/>
      <c r="M37" s="22"/>
      <c r="N37" s="22"/>
      <c r="O37" s="22"/>
      <c r="P37" s="22"/>
    </row>
    <row r="38" spans="1:16" ht="39" customHeight="1">
      <c r="A38" s="22"/>
      <c r="B38" s="35"/>
      <c r="C38" s="1206" t="s">
        <v>588</v>
      </c>
      <c r="D38" s="1207"/>
      <c r="E38" s="1208"/>
      <c r="F38" s="36">
        <v>0</v>
      </c>
      <c r="G38" s="37">
        <v>0.06</v>
      </c>
      <c r="H38" s="37">
        <v>0.2</v>
      </c>
      <c r="I38" s="37">
        <v>0.23</v>
      </c>
      <c r="J38" s="38">
        <v>0.23</v>
      </c>
      <c r="K38" s="22"/>
      <c r="L38" s="22"/>
      <c r="M38" s="22"/>
      <c r="N38" s="22"/>
      <c r="O38" s="22"/>
      <c r="P38" s="22"/>
    </row>
    <row r="39" spans="1:16" ht="39" customHeight="1">
      <c r="A39" s="22"/>
      <c r="B39" s="35"/>
      <c r="C39" s="1206" t="s">
        <v>589</v>
      </c>
      <c r="D39" s="1207"/>
      <c r="E39" s="1208"/>
      <c r="F39" s="36" t="s">
        <v>590</v>
      </c>
      <c r="G39" s="37">
        <v>0.1</v>
      </c>
      <c r="H39" s="37">
        <v>0.11</v>
      </c>
      <c r="I39" s="37">
        <v>0.16</v>
      </c>
      <c r="J39" s="38">
        <v>0.22</v>
      </c>
      <c r="K39" s="22"/>
      <c r="L39" s="22"/>
      <c r="M39" s="22"/>
      <c r="N39" s="22"/>
      <c r="O39" s="22"/>
      <c r="P39" s="22"/>
    </row>
    <row r="40" spans="1:16" ht="39" customHeight="1">
      <c r="A40" s="22"/>
      <c r="B40" s="35"/>
      <c r="C40" s="1206" t="s">
        <v>591</v>
      </c>
      <c r="D40" s="1207"/>
      <c r="E40" s="1208"/>
      <c r="F40" s="36">
        <v>0.01</v>
      </c>
      <c r="G40" s="37">
        <v>0.01</v>
      </c>
      <c r="H40" s="37">
        <v>0.03</v>
      </c>
      <c r="I40" s="37">
        <v>0</v>
      </c>
      <c r="J40" s="38">
        <v>0.02</v>
      </c>
      <c r="K40" s="22"/>
      <c r="L40" s="22"/>
      <c r="M40" s="22"/>
      <c r="N40" s="22"/>
      <c r="O40" s="22"/>
      <c r="P40" s="22"/>
    </row>
    <row r="41" spans="1:16" ht="39" customHeight="1">
      <c r="A41" s="22"/>
      <c r="B41" s="35"/>
      <c r="C41" s="1206" t="s">
        <v>592</v>
      </c>
      <c r="D41" s="1207"/>
      <c r="E41" s="1208"/>
      <c r="F41" s="36">
        <v>0</v>
      </c>
      <c r="G41" s="37">
        <v>0</v>
      </c>
      <c r="H41" s="37">
        <v>0</v>
      </c>
      <c r="I41" s="37">
        <v>0</v>
      </c>
      <c r="J41" s="38">
        <v>0.01</v>
      </c>
      <c r="K41" s="22"/>
      <c r="L41" s="22"/>
      <c r="M41" s="22"/>
      <c r="N41" s="22"/>
      <c r="O41" s="22"/>
      <c r="P41" s="22"/>
    </row>
    <row r="42" spans="1:16" ht="39" customHeight="1">
      <c r="A42" s="22"/>
      <c r="B42" s="39"/>
      <c r="C42" s="1206" t="s">
        <v>593</v>
      </c>
      <c r="D42" s="1207"/>
      <c r="E42" s="1208"/>
      <c r="F42" s="36" t="s">
        <v>534</v>
      </c>
      <c r="G42" s="37" t="s">
        <v>534</v>
      </c>
      <c r="H42" s="37" t="s">
        <v>534</v>
      </c>
      <c r="I42" s="37" t="s">
        <v>534</v>
      </c>
      <c r="J42" s="38" t="s">
        <v>534</v>
      </c>
      <c r="K42" s="22"/>
      <c r="L42" s="22"/>
      <c r="M42" s="22"/>
      <c r="N42" s="22"/>
      <c r="O42" s="22"/>
      <c r="P42" s="22"/>
    </row>
    <row r="43" spans="1:16" ht="39" customHeight="1" thickBot="1">
      <c r="A43" s="22"/>
      <c r="B43" s="40"/>
      <c r="C43" s="1209" t="s">
        <v>594</v>
      </c>
      <c r="D43" s="1210"/>
      <c r="E43" s="1211"/>
      <c r="F43" s="41">
        <v>0.05</v>
      </c>
      <c r="G43" s="42">
        <v>0.04</v>
      </c>
      <c r="H43" s="42">
        <v>0.04</v>
      </c>
      <c r="I43" s="42">
        <v>0.04</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LhS/p+FSGMEVy0yqj+EnQwxK/DYTvBp51OmA5NvYU+ecE2aRdoHUfK79Ldmtfu4BN/qNkbMdU8fpv+MyghWPA==" saltValue="s+EbIr8AUuI8RjL4lbgJ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32" t="s">
        <v>11</v>
      </c>
      <c r="C45" s="1233"/>
      <c r="D45" s="58"/>
      <c r="E45" s="1238" t="s">
        <v>12</v>
      </c>
      <c r="F45" s="1238"/>
      <c r="G45" s="1238"/>
      <c r="H45" s="1238"/>
      <c r="I45" s="1238"/>
      <c r="J45" s="1239"/>
      <c r="K45" s="59">
        <v>3753</v>
      </c>
      <c r="L45" s="60">
        <v>3359</v>
      </c>
      <c r="M45" s="60">
        <v>3221</v>
      </c>
      <c r="N45" s="60">
        <v>3117</v>
      </c>
      <c r="O45" s="61">
        <v>3256</v>
      </c>
      <c r="P45" s="48"/>
      <c r="Q45" s="48"/>
      <c r="R45" s="48"/>
      <c r="S45" s="48"/>
      <c r="T45" s="48"/>
      <c r="U45" s="48"/>
    </row>
    <row r="46" spans="1:21" ht="30.75" customHeight="1">
      <c r="A46" s="48"/>
      <c r="B46" s="1234"/>
      <c r="C46" s="1235"/>
      <c r="D46" s="62"/>
      <c r="E46" s="1216" t="s">
        <v>13</v>
      </c>
      <c r="F46" s="1216"/>
      <c r="G46" s="1216"/>
      <c r="H46" s="1216"/>
      <c r="I46" s="1216"/>
      <c r="J46" s="1217"/>
      <c r="K46" s="63" t="s">
        <v>534</v>
      </c>
      <c r="L46" s="64" t="s">
        <v>534</v>
      </c>
      <c r="M46" s="64" t="s">
        <v>534</v>
      </c>
      <c r="N46" s="64" t="s">
        <v>534</v>
      </c>
      <c r="O46" s="65" t="s">
        <v>534</v>
      </c>
      <c r="P46" s="48"/>
      <c r="Q46" s="48"/>
      <c r="R46" s="48"/>
      <c r="S46" s="48"/>
      <c r="T46" s="48"/>
      <c r="U46" s="48"/>
    </row>
    <row r="47" spans="1:21" ht="30.75" customHeight="1">
      <c r="A47" s="48"/>
      <c r="B47" s="1234"/>
      <c r="C47" s="1235"/>
      <c r="D47" s="62"/>
      <c r="E47" s="1216" t="s">
        <v>14</v>
      </c>
      <c r="F47" s="1216"/>
      <c r="G47" s="1216"/>
      <c r="H47" s="1216"/>
      <c r="I47" s="1216"/>
      <c r="J47" s="1217"/>
      <c r="K47" s="63" t="s">
        <v>534</v>
      </c>
      <c r="L47" s="64" t="s">
        <v>534</v>
      </c>
      <c r="M47" s="64" t="s">
        <v>534</v>
      </c>
      <c r="N47" s="64" t="s">
        <v>534</v>
      </c>
      <c r="O47" s="65" t="s">
        <v>534</v>
      </c>
      <c r="P47" s="48"/>
      <c r="Q47" s="48"/>
      <c r="R47" s="48"/>
      <c r="S47" s="48"/>
      <c r="T47" s="48"/>
      <c r="U47" s="48"/>
    </row>
    <row r="48" spans="1:21" ht="30.75" customHeight="1">
      <c r="A48" s="48"/>
      <c r="B48" s="1234"/>
      <c r="C48" s="1235"/>
      <c r="D48" s="62"/>
      <c r="E48" s="1216" t="s">
        <v>15</v>
      </c>
      <c r="F48" s="1216"/>
      <c r="G48" s="1216"/>
      <c r="H48" s="1216"/>
      <c r="I48" s="1216"/>
      <c r="J48" s="1217"/>
      <c r="K48" s="63">
        <v>820</v>
      </c>
      <c r="L48" s="64">
        <v>842</v>
      </c>
      <c r="M48" s="64">
        <v>677</v>
      </c>
      <c r="N48" s="64">
        <v>655</v>
      </c>
      <c r="O48" s="65">
        <v>732</v>
      </c>
      <c r="P48" s="48"/>
      <c r="Q48" s="48"/>
      <c r="R48" s="48"/>
      <c r="S48" s="48"/>
      <c r="T48" s="48"/>
      <c r="U48" s="48"/>
    </row>
    <row r="49" spans="1:21" ht="30.75" customHeight="1">
      <c r="A49" s="48"/>
      <c r="B49" s="1234"/>
      <c r="C49" s="1235"/>
      <c r="D49" s="62"/>
      <c r="E49" s="1216" t="s">
        <v>16</v>
      </c>
      <c r="F49" s="1216"/>
      <c r="G49" s="1216"/>
      <c r="H49" s="1216"/>
      <c r="I49" s="1216"/>
      <c r="J49" s="1217"/>
      <c r="K49" s="63">
        <v>29</v>
      </c>
      <c r="L49" s="64">
        <v>28</v>
      </c>
      <c r="M49" s="64">
        <v>28</v>
      </c>
      <c r="N49" s="64">
        <v>20</v>
      </c>
      <c r="O49" s="65">
        <v>19</v>
      </c>
      <c r="P49" s="48"/>
      <c r="Q49" s="48"/>
      <c r="R49" s="48"/>
      <c r="S49" s="48"/>
      <c r="T49" s="48"/>
      <c r="U49" s="48"/>
    </row>
    <row r="50" spans="1:21" ht="30.75" customHeight="1">
      <c r="A50" s="48"/>
      <c r="B50" s="1234"/>
      <c r="C50" s="1235"/>
      <c r="D50" s="62"/>
      <c r="E50" s="1216" t="s">
        <v>17</v>
      </c>
      <c r="F50" s="1216"/>
      <c r="G50" s="1216"/>
      <c r="H50" s="1216"/>
      <c r="I50" s="1216"/>
      <c r="J50" s="1217"/>
      <c r="K50" s="63">
        <v>21</v>
      </c>
      <c r="L50" s="64">
        <v>20</v>
      </c>
      <c r="M50" s="64">
        <v>19</v>
      </c>
      <c r="N50" s="64">
        <v>11</v>
      </c>
      <c r="O50" s="65">
        <v>7</v>
      </c>
      <c r="P50" s="48"/>
      <c r="Q50" s="48"/>
      <c r="R50" s="48"/>
      <c r="S50" s="48"/>
      <c r="T50" s="48"/>
      <c r="U50" s="48"/>
    </row>
    <row r="51" spans="1:21" ht="30.75" customHeight="1">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4" t="s">
        <v>19</v>
      </c>
      <c r="C52" s="1215"/>
      <c r="D52" s="66"/>
      <c r="E52" s="1216" t="s">
        <v>20</v>
      </c>
      <c r="F52" s="1216"/>
      <c r="G52" s="1216"/>
      <c r="H52" s="1216"/>
      <c r="I52" s="1216"/>
      <c r="J52" s="1217"/>
      <c r="K52" s="63">
        <v>2974</v>
      </c>
      <c r="L52" s="64">
        <v>2760</v>
      </c>
      <c r="M52" s="64">
        <v>2703</v>
      </c>
      <c r="N52" s="64">
        <v>2619</v>
      </c>
      <c r="O52" s="65">
        <v>2794</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1649</v>
      </c>
      <c r="L53" s="69">
        <v>1489</v>
      </c>
      <c r="M53" s="69">
        <v>1242</v>
      </c>
      <c r="N53" s="69">
        <v>1184</v>
      </c>
      <c r="O53" s="70">
        <v>1220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PSr0m29jfs16sa9W6ZIaTYZsVnYY6ofwiS9AAfgglYRYgL0IB03CBhffM0u+P3/tVRcB34SyGifN61b0K8gKA==" saltValue="w/tuImbdIDpqTJDUpHzG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575</v>
      </c>
      <c r="J40" s="100" t="s">
        <v>576</v>
      </c>
      <c r="K40" s="100" t="s">
        <v>577</v>
      </c>
      <c r="L40" s="100" t="s">
        <v>578</v>
      </c>
      <c r="M40" s="101" t="s">
        <v>579</v>
      </c>
    </row>
    <row r="41" spans="2:13" ht="27.75" customHeight="1">
      <c r="B41" s="1252" t="s">
        <v>30</v>
      </c>
      <c r="C41" s="1253"/>
      <c r="D41" s="102"/>
      <c r="E41" s="1254" t="s">
        <v>31</v>
      </c>
      <c r="F41" s="1254"/>
      <c r="G41" s="1254"/>
      <c r="H41" s="1255"/>
      <c r="I41" s="103">
        <v>36025</v>
      </c>
      <c r="J41" s="104">
        <v>39414</v>
      </c>
      <c r="K41" s="104">
        <v>42397</v>
      </c>
      <c r="L41" s="104">
        <v>45106</v>
      </c>
      <c r="M41" s="105">
        <v>46961</v>
      </c>
    </row>
    <row r="42" spans="2:13" ht="27.75" customHeight="1">
      <c r="B42" s="1242"/>
      <c r="C42" s="1243"/>
      <c r="D42" s="106"/>
      <c r="E42" s="1246" t="s">
        <v>32</v>
      </c>
      <c r="F42" s="1246"/>
      <c r="G42" s="1246"/>
      <c r="H42" s="1247"/>
      <c r="I42" s="107">
        <v>74</v>
      </c>
      <c r="J42" s="108">
        <v>55</v>
      </c>
      <c r="K42" s="108">
        <v>37</v>
      </c>
      <c r="L42" s="108">
        <v>27</v>
      </c>
      <c r="M42" s="109">
        <v>20</v>
      </c>
    </row>
    <row r="43" spans="2:13" ht="27.75" customHeight="1">
      <c r="B43" s="1242"/>
      <c r="C43" s="1243"/>
      <c r="D43" s="106"/>
      <c r="E43" s="1246" t="s">
        <v>33</v>
      </c>
      <c r="F43" s="1246"/>
      <c r="G43" s="1246"/>
      <c r="H43" s="1247"/>
      <c r="I43" s="107">
        <v>7670</v>
      </c>
      <c r="J43" s="108">
        <v>7382</v>
      </c>
      <c r="K43" s="108">
        <v>6825</v>
      </c>
      <c r="L43" s="108">
        <v>6433</v>
      </c>
      <c r="M43" s="109">
        <v>6585</v>
      </c>
    </row>
    <row r="44" spans="2:13" ht="27.75" customHeight="1">
      <c r="B44" s="1242"/>
      <c r="C44" s="1243"/>
      <c r="D44" s="106"/>
      <c r="E44" s="1246" t="s">
        <v>34</v>
      </c>
      <c r="F44" s="1246"/>
      <c r="G44" s="1246"/>
      <c r="H44" s="1247"/>
      <c r="I44" s="107">
        <v>161</v>
      </c>
      <c r="J44" s="108">
        <v>135</v>
      </c>
      <c r="K44" s="108">
        <v>108</v>
      </c>
      <c r="L44" s="108">
        <v>89</v>
      </c>
      <c r="M44" s="109">
        <v>72</v>
      </c>
    </row>
    <row r="45" spans="2:13" ht="27.75" customHeight="1">
      <c r="B45" s="1242"/>
      <c r="C45" s="1243"/>
      <c r="D45" s="106"/>
      <c r="E45" s="1246" t="s">
        <v>35</v>
      </c>
      <c r="F45" s="1246"/>
      <c r="G45" s="1246"/>
      <c r="H45" s="1247"/>
      <c r="I45" s="107">
        <v>4950</v>
      </c>
      <c r="J45" s="108">
        <v>4862</v>
      </c>
      <c r="K45" s="108">
        <v>4552</v>
      </c>
      <c r="L45" s="108">
        <v>4437</v>
      </c>
      <c r="M45" s="109">
        <v>4261</v>
      </c>
    </row>
    <row r="46" spans="2:13" ht="27.75" customHeight="1">
      <c r="B46" s="1242"/>
      <c r="C46" s="1243"/>
      <c r="D46" s="110"/>
      <c r="E46" s="1246" t="s">
        <v>36</v>
      </c>
      <c r="F46" s="1246"/>
      <c r="G46" s="1246"/>
      <c r="H46" s="1247"/>
      <c r="I46" s="107" t="s">
        <v>534</v>
      </c>
      <c r="J46" s="108" t="s">
        <v>534</v>
      </c>
      <c r="K46" s="108" t="s">
        <v>534</v>
      </c>
      <c r="L46" s="108" t="s">
        <v>534</v>
      </c>
      <c r="M46" s="109" t="s">
        <v>534</v>
      </c>
    </row>
    <row r="47" spans="2:13" ht="27.75" customHeight="1">
      <c r="B47" s="1242"/>
      <c r="C47" s="1243"/>
      <c r="D47" s="111"/>
      <c r="E47" s="1256" t="s">
        <v>37</v>
      </c>
      <c r="F47" s="1257"/>
      <c r="G47" s="1257"/>
      <c r="H47" s="1258"/>
      <c r="I47" s="107" t="s">
        <v>534</v>
      </c>
      <c r="J47" s="108" t="s">
        <v>534</v>
      </c>
      <c r="K47" s="108" t="s">
        <v>534</v>
      </c>
      <c r="L47" s="108" t="s">
        <v>534</v>
      </c>
      <c r="M47" s="109" t="s">
        <v>534</v>
      </c>
    </row>
    <row r="48" spans="2:13" ht="27.75" customHeight="1">
      <c r="B48" s="1242"/>
      <c r="C48" s="1243"/>
      <c r="D48" s="106"/>
      <c r="E48" s="1246" t="s">
        <v>38</v>
      </c>
      <c r="F48" s="1246"/>
      <c r="G48" s="1246"/>
      <c r="H48" s="1247"/>
      <c r="I48" s="107" t="s">
        <v>534</v>
      </c>
      <c r="J48" s="108" t="s">
        <v>534</v>
      </c>
      <c r="K48" s="108" t="s">
        <v>534</v>
      </c>
      <c r="L48" s="108" t="s">
        <v>534</v>
      </c>
      <c r="M48" s="109" t="s">
        <v>534</v>
      </c>
    </row>
    <row r="49" spans="2:13" ht="27.75" customHeight="1">
      <c r="B49" s="1244"/>
      <c r="C49" s="1245"/>
      <c r="D49" s="106"/>
      <c r="E49" s="1246" t="s">
        <v>39</v>
      </c>
      <c r="F49" s="1246"/>
      <c r="G49" s="1246"/>
      <c r="H49" s="1247"/>
      <c r="I49" s="107" t="s">
        <v>534</v>
      </c>
      <c r="J49" s="108" t="s">
        <v>534</v>
      </c>
      <c r="K49" s="108" t="s">
        <v>534</v>
      </c>
      <c r="L49" s="108" t="s">
        <v>534</v>
      </c>
      <c r="M49" s="109" t="s">
        <v>534</v>
      </c>
    </row>
    <row r="50" spans="2:13" ht="27.75" customHeight="1">
      <c r="B50" s="1240" t="s">
        <v>40</v>
      </c>
      <c r="C50" s="1241"/>
      <c r="D50" s="112"/>
      <c r="E50" s="1246" t="s">
        <v>41</v>
      </c>
      <c r="F50" s="1246"/>
      <c r="G50" s="1246"/>
      <c r="H50" s="1247"/>
      <c r="I50" s="107">
        <v>12853</v>
      </c>
      <c r="J50" s="108">
        <v>12485</v>
      </c>
      <c r="K50" s="108">
        <v>13709</v>
      </c>
      <c r="L50" s="108">
        <v>14351</v>
      </c>
      <c r="M50" s="109">
        <v>14681</v>
      </c>
    </row>
    <row r="51" spans="2:13" ht="27.75" customHeight="1">
      <c r="B51" s="1242"/>
      <c r="C51" s="1243"/>
      <c r="D51" s="106"/>
      <c r="E51" s="1246" t="s">
        <v>42</v>
      </c>
      <c r="F51" s="1246"/>
      <c r="G51" s="1246"/>
      <c r="H51" s="1247"/>
      <c r="I51" s="107">
        <v>2493</v>
      </c>
      <c r="J51" s="108">
        <v>2682</v>
      </c>
      <c r="K51" s="108">
        <v>2655</v>
      </c>
      <c r="L51" s="108">
        <v>2612</v>
      </c>
      <c r="M51" s="109">
        <v>2576</v>
      </c>
    </row>
    <row r="52" spans="2:13" ht="27.75" customHeight="1">
      <c r="B52" s="1244"/>
      <c r="C52" s="1245"/>
      <c r="D52" s="106"/>
      <c r="E52" s="1246" t="s">
        <v>43</v>
      </c>
      <c r="F52" s="1246"/>
      <c r="G52" s="1246"/>
      <c r="H52" s="1247"/>
      <c r="I52" s="107">
        <v>30228</v>
      </c>
      <c r="J52" s="108">
        <v>32702</v>
      </c>
      <c r="K52" s="108">
        <v>34853</v>
      </c>
      <c r="L52" s="108">
        <v>35650</v>
      </c>
      <c r="M52" s="109">
        <v>37483</v>
      </c>
    </row>
    <row r="53" spans="2:13" ht="27.75" customHeight="1" thickBot="1">
      <c r="B53" s="1248" t="s">
        <v>44</v>
      </c>
      <c r="C53" s="1249"/>
      <c r="D53" s="113"/>
      <c r="E53" s="1250" t="s">
        <v>45</v>
      </c>
      <c r="F53" s="1250"/>
      <c r="G53" s="1250"/>
      <c r="H53" s="1251"/>
      <c r="I53" s="114">
        <v>3306</v>
      </c>
      <c r="J53" s="115">
        <v>3979</v>
      </c>
      <c r="K53" s="115">
        <v>2703</v>
      </c>
      <c r="L53" s="115">
        <v>3480</v>
      </c>
      <c r="M53" s="116">
        <v>3159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WRB4bLHjd3OfjgjVYui1z4lxINFnRUh5EZ/S3xkxQwB47Zo6etqm+aTcyPp8cSuodTU/QxPe0nYs11lHNo/7w==" saltValue="EE5BSue0hpMOR3ev5j3N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577</v>
      </c>
      <c r="G54" s="125" t="s">
        <v>578</v>
      </c>
      <c r="H54" s="126" t="s">
        <v>579</v>
      </c>
    </row>
    <row r="55" spans="2:8" ht="52.5" customHeight="1">
      <c r="B55" s="127"/>
      <c r="C55" s="1267" t="s">
        <v>48</v>
      </c>
      <c r="D55" s="1267"/>
      <c r="E55" s="1268"/>
      <c r="F55" s="128">
        <v>6863</v>
      </c>
      <c r="G55" s="128">
        <v>6670</v>
      </c>
      <c r="H55" s="129">
        <v>6349</v>
      </c>
    </row>
    <row r="56" spans="2:8" ht="52.5" customHeight="1">
      <c r="B56" s="130"/>
      <c r="C56" s="1269" t="s">
        <v>49</v>
      </c>
      <c r="D56" s="1269"/>
      <c r="E56" s="1270"/>
      <c r="F56" s="131">
        <v>2968</v>
      </c>
      <c r="G56" s="131">
        <v>3854</v>
      </c>
      <c r="H56" s="132">
        <v>4509</v>
      </c>
    </row>
    <row r="57" spans="2:8" ht="53.25" customHeight="1">
      <c r="B57" s="130"/>
      <c r="C57" s="1271" t="s">
        <v>50</v>
      </c>
      <c r="D57" s="1271"/>
      <c r="E57" s="1272"/>
      <c r="F57" s="133">
        <v>12697</v>
      </c>
      <c r="G57" s="133">
        <v>8504</v>
      </c>
      <c r="H57" s="134">
        <v>5009</v>
      </c>
    </row>
    <row r="58" spans="2:8" ht="45.75" customHeight="1">
      <c r="B58" s="135"/>
      <c r="C58" s="1259" t="s">
        <v>612</v>
      </c>
      <c r="D58" s="1260"/>
      <c r="E58" s="1261"/>
      <c r="F58" s="136">
        <v>3192</v>
      </c>
      <c r="G58" s="136">
        <v>2826</v>
      </c>
      <c r="H58" s="137">
        <v>2502</v>
      </c>
    </row>
    <row r="59" spans="2:8" ht="45.75" customHeight="1">
      <c r="B59" s="135"/>
      <c r="C59" s="1259" t="s">
        <v>613</v>
      </c>
      <c r="D59" s="1260"/>
      <c r="E59" s="1261"/>
      <c r="F59" s="136">
        <v>1045</v>
      </c>
      <c r="G59" s="136">
        <v>1034</v>
      </c>
      <c r="H59" s="137">
        <v>985</v>
      </c>
    </row>
    <row r="60" spans="2:8" ht="45.75" customHeight="1">
      <c r="B60" s="135"/>
      <c r="C60" s="1259" t="s">
        <v>614</v>
      </c>
      <c r="D60" s="1260"/>
      <c r="E60" s="1261"/>
      <c r="F60" s="136">
        <v>306</v>
      </c>
      <c r="G60" s="136">
        <v>306</v>
      </c>
      <c r="H60" s="137">
        <v>229</v>
      </c>
    </row>
    <row r="61" spans="2:8" ht="45.75" customHeight="1">
      <c r="B61" s="135"/>
      <c r="C61" s="1259" t="s">
        <v>615</v>
      </c>
      <c r="D61" s="1260"/>
      <c r="E61" s="1261"/>
      <c r="F61" s="136">
        <v>192</v>
      </c>
      <c r="G61" s="136">
        <v>180</v>
      </c>
      <c r="H61" s="137">
        <v>168</v>
      </c>
    </row>
    <row r="62" spans="2:8" ht="45.75" customHeight="1" thickBot="1">
      <c r="B62" s="138"/>
      <c r="C62" s="1262" t="s">
        <v>616</v>
      </c>
      <c r="D62" s="1263"/>
      <c r="E62" s="1264"/>
      <c r="F62" s="139" t="s">
        <v>617</v>
      </c>
      <c r="G62" s="139" t="s">
        <v>617</v>
      </c>
      <c r="H62" s="140">
        <v>168</v>
      </c>
    </row>
    <row r="63" spans="2:8" ht="52.5" customHeight="1" thickBot="1">
      <c r="B63" s="141"/>
      <c r="C63" s="1265" t="s">
        <v>51</v>
      </c>
      <c r="D63" s="1265"/>
      <c r="E63" s="1266"/>
      <c r="F63" s="142">
        <v>22527</v>
      </c>
      <c r="G63" s="142">
        <v>19028</v>
      </c>
      <c r="H63" s="143">
        <v>15867</v>
      </c>
    </row>
    <row r="64" spans="2:8" ht="15" customHeight="1"/>
  </sheetData>
  <sheetProtection algorithmName="SHA-512" hashValue="ZNylVbs4+g5t7dQ86akIxrEqfEkYIGaYHYVhmIVl8L7IRJpvoNvJJsMSGC9eIJhZd+vQJb/+QYV1PEk9qT/T3A==" saltValue="2g9eL3PjfBGkZBvwR7qe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c r="DD19" s="1275"/>
      <c r="DE19" s="1275"/>
    </row>
    <row r="20" spans="1:351" ht="13.2">
      <c r="DD20" s="1275"/>
      <c r="DE20" s="1275"/>
    </row>
    <row r="21" spans="1:351" ht="16.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c r="B22" s="1282"/>
      <c r="MM22" s="1281"/>
    </row>
    <row r="23" spans="1:351" ht="13.2">
      <c r="B23" s="1282"/>
    </row>
    <row r="24" spans="1:351" ht="13.2">
      <c r="B24" s="1282"/>
    </row>
    <row r="25" spans="1:351" ht="13.2">
      <c r="B25" s="1282"/>
    </row>
    <row r="26" spans="1:351" ht="13.2">
      <c r="B26" s="1282"/>
    </row>
    <row r="27" spans="1:351" ht="13.2">
      <c r="B27" s="1282"/>
    </row>
    <row r="28" spans="1:351" ht="13.2">
      <c r="B28" s="1282"/>
    </row>
    <row r="29" spans="1:351" ht="13.2">
      <c r="B29" s="1282"/>
    </row>
    <row r="30" spans="1:351" ht="13.2">
      <c r="B30" s="1282"/>
    </row>
    <row r="31" spans="1:351" ht="13.2">
      <c r="B31" s="1282"/>
    </row>
    <row r="32" spans="1:351" ht="13.2">
      <c r="B32" s="1282"/>
    </row>
    <row r="33" spans="2:109" ht="13.2">
      <c r="B33" s="1282"/>
    </row>
    <row r="34" spans="2:109" ht="13.2">
      <c r="B34" s="1282"/>
    </row>
    <row r="35" spans="2:109" ht="13.2">
      <c r="B35" s="1282"/>
    </row>
    <row r="36" spans="2:109" ht="13.2">
      <c r="B36" s="1282"/>
    </row>
    <row r="37" spans="2:109" ht="13.2">
      <c r="B37" s="1282"/>
    </row>
    <row r="38" spans="2:109" ht="13.2">
      <c r="B38" s="1282"/>
    </row>
    <row r="39" spans="2:109" ht="13.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c r="B40" s="1287"/>
      <c r="DD40" s="1287"/>
      <c r="DE40" s="1275"/>
    </row>
    <row r="41" spans="2:109" ht="16.2">
      <c r="B41" s="1288" t="s">
        <v>619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c r="B42" s="1282"/>
      <c r="G42" s="1289"/>
      <c r="I42" s="1290"/>
      <c r="J42" s="1290"/>
      <c r="K42" s="1290"/>
      <c r="AM42" s="1289"/>
      <c r="AN42" s="1289" t="s">
        <v>620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621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2"/>
      <c r="AN49" s="1275" t="s">
        <v>622</v>
      </c>
    </row>
    <row r="50" spans="1:109" ht="13.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575</v>
      </c>
      <c r="BQ50" s="1307"/>
      <c r="BR50" s="1307"/>
      <c r="BS50" s="1307"/>
      <c r="BT50" s="1307"/>
      <c r="BU50" s="1307"/>
      <c r="BV50" s="1307"/>
      <c r="BW50" s="1307"/>
      <c r="BX50" s="1307" t="s">
        <v>576</v>
      </c>
      <c r="BY50" s="1307"/>
      <c r="BZ50" s="1307"/>
      <c r="CA50" s="1307"/>
      <c r="CB50" s="1307"/>
      <c r="CC50" s="1307"/>
      <c r="CD50" s="1307"/>
      <c r="CE50" s="1307"/>
      <c r="CF50" s="1307" t="s">
        <v>577</v>
      </c>
      <c r="CG50" s="1307"/>
      <c r="CH50" s="1307"/>
      <c r="CI50" s="1307"/>
      <c r="CJ50" s="1307"/>
      <c r="CK50" s="1307"/>
      <c r="CL50" s="1307"/>
      <c r="CM50" s="1307"/>
      <c r="CN50" s="1307" t="s">
        <v>578</v>
      </c>
      <c r="CO50" s="1307"/>
      <c r="CP50" s="1307"/>
      <c r="CQ50" s="1307"/>
      <c r="CR50" s="1307"/>
      <c r="CS50" s="1307"/>
      <c r="CT50" s="1307"/>
      <c r="CU50" s="1307"/>
      <c r="CV50" s="1307" t="s">
        <v>579</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623</v>
      </c>
      <c r="AO51" s="1311"/>
      <c r="AP51" s="1311"/>
      <c r="AQ51" s="1311"/>
      <c r="AR51" s="1311"/>
      <c r="AS51" s="1311"/>
      <c r="AT51" s="1311"/>
      <c r="AU51" s="1311"/>
      <c r="AV51" s="1311"/>
      <c r="AW51" s="1311"/>
      <c r="AX51" s="1311"/>
      <c r="AY51" s="1311"/>
      <c r="AZ51" s="1311"/>
      <c r="BA51" s="1311"/>
      <c r="BB51" s="1311" t="s">
        <v>624</v>
      </c>
      <c r="BC51" s="1311"/>
      <c r="BD51" s="1311"/>
      <c r="BE51" s="1311"/>
      <c r="BF51" s="1311"/>
      <c r="BG51" s="1311"/>
      <c r="BH51" s="1311"/>
      <c r="BI51" s="1311"/>
      <c r="BJ51" s="1311"/>
      <c r="BK51" s="1311"/>
      <c r="BL51" s="1311"/>
      <c r="BM51" s="1311"/>
      <c r="BN51" s="1311"/>
      <c r="BO51" s="1311"/>
      <c r="BP51" s="1312">
        <v>21.6</v>
      </c>
      <c r="BQ51" s="1312"/>
      <c r="BR51" s="1312"/>
      <c r="BS51" s="1312"/>
      <c r="BT51" s="1312"/>
      <c r="BU51" s="1312"/>
      <c r="BV51" s="1312"/>
      <c r="BW51" s="1312"/>
      <c r="BX51" s="1312">
        <v>26.5</v>
      </c>
      <c r="BY51" s="1312"/>
      <c r="BZ51" s="1312"/>
      <c r="CA51" s="1312"/>
      <c r="CB51" s="1312"/>
      <c r="CC51" s="1312"/>
      <c r="CD51" s="1312"/>
      <c r="CE51" s="1312"/>
      <c r="CF51" s="1312">
        <v>18.2</v>
      </c>
      <c r="CG51" s="1312"/>
      <c r="CH51" s="1312"/>
      <c r="CI51" s="1312"/>
      <c r="CJ51" s="1312"/>
      <c r="CK51" s="1312"/>
      <c r="CL51" s="1312"/>
      <c r="CM51" s="1312"/>
      <c r="CN51" s="1312">
        <v>23.9</v>
      </c>
      <c r="CO51" s="1312"/>
      <c r="CP51" s="1312"/>
      <c r="CQ51" s="1312"/>
      <c r="CR51" s="1312"/>
      <c r="CS51" s="1312"/>
      <c r="CT51" s="1312"/>
      <c r="CU51" s="1312"/>
      <c r="CV51" s="1312">
        <v>21.2</v>
      </c>
      <c r="CW51" s="1312"/>
      <c r="CX51" s="1312"/>
      <c r="CY51" s="1312"/>
      <c r="CZ51" s="1312"/>
      <c r="DA51" s="1312"/>
      <c r="DB51" s="1312"/>
      <c r="DC51" s="1312"/>
    </row>
    <row r="52" spans="1:109" ht="13.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625</v>
      </c>
      <c r="BC53" s="1311"/>
      <c r="BD53" s="1311"/>
      <c r="BE53" s="1311"/>
      <c r="BF53" s="1311"/>
      <c r="BG53" s="1311"/>
      <c r="BH53" s="1311"/>
      <c r="BI53" s="1311"/>
      <c r="BJ53" s="1311"/>
      <c r="BK53" s="1311"/>
      <c r="BL53" s="1311"/>
      <c r="BM53" s="1311"/>
      <c r="BN53" s="1311"/>
      <c r="BO53" s="1311"/>
      <c r="BP53" s="1312">
        <v>59.6</v>
      </c>
      <c r="BQ53" s="1312"/>
      <c r="BR53" s="1312"/>
      <c r="BS53" s="1312"/>
      <c r="BT53" s="1312"/>
      <c r="BU53" s="1312"/>
      <c r="BV53" s="1312"/>
      <c r="BW53" s="1312"/>
      <c r="BX53" s="1312">
        <v>60.6</v>
      </c>
      <c r="BY53" s="1312"/>
      <c r="BZ53" s="1312"/>
      <c r="CA53" s="1312"/>
      <c r="CB53" s="1312"/>
      <c r="CC53" s="1312"/>
      <c r="CD53" s="1312"/>
      <c r="CE53" s="1312"/>
      <c r="CF53" s="1312">
        <v>60</v>
      </c>
      <c r="CG53" s="1312"/>
      <c r="CH53" s="1312"/>
      <c r="CI53" s="1312"/>
      <c r="CJ53" s="1312"/>
      <c r="CK53" s="1312"/>
      <c r="CL53" s="1312"/>
      <c r="CM53" s="1312"/>
      <c r="CN53" s="1312">
        <v>56.4</v>
      </c>
      <c r="CO53" s="1312"/>
      <c r="CP53" s="1312"/>
      <c r="CQ53" s="1312"/>
      <c r="CR53" s="1312"/>
      <c r="CS53" s="1312"/>
      <c r="CT53" s="1312"/>
      <c r="CU53" s="1312"/>
      <c r="CV53" s="1312">
        <v>57.1</v>
      </c>
      <c r="CW53" s="1312"/>
      <c r="CX53" s="1312"/>
      <c r="CY53" s="1312"/>
      <c r="CZ53" s="1312"/>
      <c r="DA53" s="1312"/>
      <c r="DB53" s="1312"/>
      <c r="DC53" s="1312"/>
    </row>
    <row r="54" spans="1:109" ht="13.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c r="A55" s="1290"/>
      <c r="B55" s="1282"/>
      <c r="G55" s="1301"/>
      <c r="H55" s="1301"/>
      <c r="I55" s="1301"/>
      <c r="J55" s="1301"/>
      <c r="K55" s="1310"/>
      <c r="L55" s="1310"/>
      <c r="M55" s="1310"/>
      <c r="N55" s="1310"/>
      <c r="AN55" s="1307" t="s">
        <v>626</v>
      </c>
      <c r="AO55" s="1307"/>
      <c r="AP55" s="1307"/>
      <c r="AQ55" s="1307"/>
      <c r="AR55" s="1307"/>
      <c r="AS55" s="1307"/>
      <c r="AT55" s="1307"/>
      <c r="AU55" s="1307"/>
      <c r="AV55" s="1307"/>
      <c r="AW55" s="1307"/>
      <c r="AX55" s="1307"/>
      <c r="AY55" s="1307"/>
      <c r="AZ55" s="1307"/>
      <c r="BA55" s="1307"/>
      <c r="BB55" s="1311" t="s">
        <v>624</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ht="13.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625</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ht="13.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c r="B63" s="1321" t="s">
        <v>627</v>
      </c>
    </row>
    <row r="64" spans="1:109" ht="13.2">
      <c r="B64" s="1282"/>
      <c r="G64" s="1289"/>
      <c r="I64" s="1322"/>
      <c r="J64" s="1322"/>
      <c r="K64" s="1322"/>
      <c r="L64" s="1322"/>
      <c r="M64" s="1322"/>
      <c r="N64" s="1323"/>
      <c r="AM64" s="1289"/>
      <c r="AN64" s="1289" t="s">
        <v>620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c r="B65" s="1282"/>
      <c r="AN65" s="1291" t="s">
        <v>628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2"/>
      <c r="G71" s="1327"/>
      <c r="I71" s="1328"/>
      <c r="J71" s="1325"/>
      <c r="K71" s="1325"/>
      <c r="L71" s="1326"/>
      <c r="M71" s="1325"/>
      <c r="N71" s="1326"/>
      <c r="AM71" s="1327"/>
      <c r="AN71" s="1275" t="s">
        <v>622</v>
      </c>
    </row>
    <row r="72" spans="2:107" ht="13.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575</v>
      </c>
      <c r="BQ72" s="1307"/>
      <c r="BR72" s="1307"/>
      <c r="BS72" s="1307"/>
      <c r="BT72" s="1307"/>
      <c r="BU72" s="1307"/>
      <c r="BV72" s="1307"/>
      <c r="BW72" s="1307"/>
      <c r="BX72" s="1307" t="s">
        <v>576</v>
      </c>
      <c r="BY72" s="1307"/>
      <c r="BZ72" s="1307"/>
      <c r="CA72" s="1307"/>
      <c r="CB72" s="1307"/>
      <c r="CC72" s="1307"/>
      <c r="CD72" s="1307"/>
      <c r="CE72" s="1307"/>
      <c r="CF72" s="1307" t="s">
        <v>577</v>
      </c>
      <c r="CG72" s="1307"/>
      <c r="CH72" s="1307"/>
      <c r="CI72" s="1307"/>
      <c r="CJ72" s="1307"/>
      <c r="CK72" s="1307"/>
      <c r="CL72" s="1307"/>
      <c r="CM72" s="1307"/>
      <c r="CN72" s="1307" t="s">
        <v>578</v>
      </c>
      <c r="CO72" s="1307"/>
      <c r="CP72" s="1307"/>
      <c r="CQ72" s="1307"/>
      <c r="CR72" s="1307"/>
      <c r="CS72" s="1307"/>
      <c r="CT72" s="1307"/>
      <c r="CU72" s="1307"/>
      <c r="CV72" s="1307" t="s">
        <v>579</v>
      </c>
      <c r="CW72" s="1307"/>
      <c r="CX72" s="1307"/>
      <c r="CY72" s="1307"/>
      <c r="CZ72" s="1307"/>
      <c r="DA72" s="1307"/>
      <c r="DB72" s="1307"/>
      <c r="DC72" s="1307"/>
    </row>
    <row r="73" spans="2:107" ht="13.2">
      <c r="B73" s="1282"/>
      <c r="G73" s="1308"/>
      <c r="H73" s="1308"/>
      <c r="I73" s="1308"/>
      <c r="J73" s="1308"/>
      <c r="K73" s="1329"/>
      <c r="L73" s="1329"/>
      <c r="M73" s="1329"/>
      <c r="N73" s="1329"/>
      <c r="AM73" s="1300"/>
      <c r="AN73" s="1311" t="s">
        <v>623</v>
      </c>
      <c r="AO73" s="1311"/>
      <c r="AP73" s="1311"/>
      <c r="AQ73" s="1311"/>
      <c r="AR73" s="1311"/>
      <c r="AS73" s="1311"/>
      <c r="AT73" s="1311"/>
      <c r="AU73" s="1311"/>
      <c r="AV73" s="1311"/>
      <c r="AW73" s="1311"/>
      <c r="AX73" s="1311"/>
      <c r="AY73" s="1311"/>
      <c r="AZ73" s="1311"/>
      <c r="BA73" s="1311"/>
      <c r="BB73" s="1311" t="s">
        <v>624</v>
      </c>
      <c r="BC73" s="1311"/>
      <c r="BD73" s="1311"/>
      <c r="BE73" s="1311"/>
      <c r="BF73" s="1311"/>
      <c r="BG73" s="1311"/>
      <c r="BH73" s="1311"/>
      <c r="BI73" s="1311"/>
      <c r="BJ73" s="1311"/>
      <c r="BK73" s="1311"/>
      <c r="BL73" s="1311"/>
      <c r="BM73" s="1311"/>
      <c r="BN73" s="1311"/>
      <c r="BO73" s="1311"/>
      <c r="BP73" s="1312">
        <v>21.6</v>
      </c>
      <c r="BQ73" s="1312"/>
      <c r="BR73" s="1312"/>
      <c r="BS73" s="1312"/>
      <c r="BT73" s="1312"/>
      <c r="BU73" s="1312"/>
      <c r="BV73" s="1312"/>
      <c r="BW73" s="1312"/>
      <c r="BX73" s="1312">
        <v>26.5</v>
      </c>
      <c r="BY73" s="1312"/>
      <c r="BZ73" s="1312"/>
      <c r="CA73" s="1312"/>
      <c r="CB73" s="1312"/>
      <c r="CC73" s="1312"/>
      <c r="CD73" s="1312"/>
      <c r="CE73" s="1312"/>
      <c r="CF73" s="1312">
        <v>18.2</v>
      </c>
      <c r="CG73" s="1312"/>
      <c r="CH73" s="1312"/>
      <c r="CI73" s="1312"/>
      <c r="CJ73" s="1312"/>
      <c r="CK73" s="1312"/>
      <c r="CL73" s="1312"/>
      <c r="CM73" s="1312"/>
      <c r="CN73" s="1312">
        <v>23.9</v>
      </c>
      <c r="CO73" s="1312"/>
      <c r="CP73" s="1312"/>
      <c r="CQ73" s="1312"/>
      <c r="CR73" s="1312"/>
      <c r="CS73" s="1312"/>
      <c r="CT73" s="1312"/>
      <c r="CU73" s="1312"/>
      <c r="CV73" s="1312">
        <v>21.2</v>
      </c>
      <c r="CW73" s="1312"/>
      <c r="CX73" s="1312"/>
      <c r="CY73" s="1312"/>
      <c r="CZ73" s="1312"/>
      <c r="DA73" s="1312"/>
      <c r="DB73" s="1312"/>
      <c r="DC73" s="1312"/>
    </row>
    <row r="74" spans="2:107" ht="13.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629</v>
      </c>
      <c r="BC75" s="1311"/>
      <c r="BD75" s="1311"/>
      <c r="BE75" s="1311"/>
      <c r="BF75" s="1311"/>
      <c r="BG75" s="1311"/>
      <c r="BH75" s="1311"/>
      <c r="BI75" s="1311"/>
      <c r="BJ75" s="1311"/>
      <c r="BK75" s="1311"/>
      <c r="BL75" s="1311"/>
      <c r="BM75" s="1311"/>
      <c r="BN75" s="1311"/>
      <c r="BO75" s="1311"/>
      <c r="BP75" s="1312">
        <v>11.4</v>
      </c>
      <c r="BQ75" s="1312"/>
      <c r="BR75" s="1312"/>
      <c r="BS75" s="1312"/>
      <c r="BT75" s="1312"/>
      <c r="BU75" s="1312"/>
      <c r="BV75" s="1312"/>
      <c r="BW75" s="1312"/>
      <c r="BX75" s="1312">
        <v>10.7</v>
      </c>
      <c r="BY75" s="1312"/>
      <c r="BZ75" s="1312"/>
      <c r="CA75" s="1312"/>
      <c r="CB75" s="1312"/>
      <c r="CC75" s="1312"/>
      <c r="CD75" s="1312"/>
      <c r="CE75" s="1312"/>
      <c r="CF75" s="1312">
        <v>9.6999999999999993</v>
      </c>
      <c r="CG75" s="1312"/>
      <c r="CH75" s="1312"/>
      <c r="CI75" s="1312"/>
      <c r="CJ75" s="1312"/>
      <c r="CK75" s="1312"/>
      <c r="CL75" s="1312"/>
      <c r="CM75" s="1312"/>
      <c r="CN75" s="1312">
        <v>8.8000000000000007</v>
      </c>
      <c r="CO75" s="1312"/>
      <c r="CP75" s="1312"/>
      <c r="CQ75" s="1312"/>
      <c r="CR75" s="1312"/>
      <c r="CS75" s="1312"/>
      <c r="CT75" s="1312"/>
      <c r="CU75" s="1312"/>
      <c r="CV75" s="1312">
        <v>8.1999999999999993</v>
      </c>
      <c r="CW75" s="1312"/>
      <c r="CX75" s="1312"/>
      <c r="CY75" s="1312"/>
      <c r="CZ75" s="1312"/>
      <c r="DA75" s="1312"/>
      <c r="DB75" s="1312"/>
      <c r="DC75" s="1312"/>
    </row>
    <row r="76" spans="2:107" ht="13.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c r="B77" s="1282"/>
      <c r="G77" s="1301"/>
      <c r="H77" s="1301"/>
      <c r="I77" s="1301"/>
      <c r="J77" s="1301"/>
      <c r="K77" s="1329"/>
      <c r="L77" s="1329"/>
      <c r="M77" s="1329"/>
      <c r="N77" s="1329"/>
      <c r="AN77" s="1307" t="s">
        <v>626</v>
      </c>
      <c r="AO77" s="1307"/>
      <c r="AP77" s="1307"/>
      <c r="AQ77" s="1307"/>
      <c r="AR77" s="1307"/>
      <c r="AS77" s="1307"/>
      <c r="AT77" s="1307"/>
      <c r="AU77" s="1307"/>
      <c r="AV77" s="1307"/>
      <c r="AW77" s="1307"/>
      <c r="AX77" s="1307"/>
      <c r="AY77" s="1307"/>
      <c r="AZ77" s="1307"/>
      <c r="BA77" s="1307"/>
      <c r="BB77" s="1311" t="s">
        <v>624</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ht="13.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629</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ht="13.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c r="B81" s="1282"/>
    </row>
    <row r="82" spans="2:109" ht="16.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c r="DD84" s="1275"/>
      <c r="DE84" s="1275"/>
    </row>
    <row r="85" spans="2:109" ht="13.2">
      <c r="DD85" s="1275"/>
      <c r="DE85" s="1275"/>
    </row>
    <row r="86" spans="2:109" ht="13.2" hidden="1">
      <c r="DD86" s="1275"/>
      <c r="DE86" s="1275"/>
    </row>
    <row r="87" spans="2:109" ht="13.2" hidden="1">
      <c r="K87" s="1332"/>
      <c r="AQ87" s="1332"/>
      <c r="BC87" s="1332"/>
      <c r="BO87" s="1332"/>
      <c r="CA87" s="1332"/>
      <c r="CM87" s="1332"/>
      <c r="CY87" s="1332"/>
      <c r="DD87" s="1275"/>
      <c r="DE87" s="1275"/>
    </row>
    <row r="88" spans="2:109" ht="13.2" hidden="1">
      <c r="DD88" s="1275"/>
      <c r="DE88" s="1275"/>
    </row>
    <row r="89" spans="2:109" ht="13.2" hidden="1">
      <c r="DD89" s="1275"/>
      <c r="DE89" s="1275"/>
    </row>
    <row r="90" spans="2:109" ht="13.2" hidden="1">
      <c r="DD90" s="1275"/>
      <c r="DE90" s="1275"/>
    </row>
    <row r="91" spans="2:109" ht="13.2"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n5P1KFuIyMdHjpQ+SnATotzQTeqx11cCK74KeI75B56H5rv0kcAIX6knVQMnvgLymvzsqPWx7IdYfj32zlb+Xg==" saltValue="PeEJ3blyeUw/TiLXFkr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522</v>
      </c>
    </row>
  </sheetData>
  <sheetProtection algorithmName="SHA-512" hashValue="X/0KkxnUPE/f4dKGunSNsET20fiStGwmVtPaDPYzf/MDfVafpTWBVSw0cXtCaGWNmCXXyzrJTANai+WMbkLtLg==" saltValue="6YNlEB+tl/hZWk/OZ4dd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522</v>
      </c>
    </row>
  </sheetData>
  <sheetProtection algorithmName="SHA-512" hashValue="aR+IUIzyFYWcR3ro9caN0za4LGOTdim2HdT54q6HxUvZ3qmo2kzysPsAc3fyIZKNOd7vt6HjLhqea8WKr9mH6g==" saltValue="Y0pyTV0ZXcEZkrJyY5Ii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572</v>
      </c>
      <c r="G2" s="157"/>
      <c r="H2" s="158"/>
    </row>
    <row r="3" spans="1:8">
      <c r="A3" s="154" t="s">
        <v>565</v>
      </c>
      <c r="B3" s="159"/>
      <c r="C3" s="160"/>
      <c r="D3" s="161">
        <v>296253</v>
      </c>
      <c r="E3" s="162"/>
      <c r="F3" s="163">
        <v>57295</v>
      </c>
      <c r="G3" s="164"/>
      <c r="H3" s="165"/>
    </row>
    <row r="4" spans="1:8">
      <c r="A4" s="166"/>
      <c r="B4" s="167"/>
      <c r="C4" s="168"/>
      <c r="D4" s="169">
        <v>82565</v>
      </c>
      <c r="E4" s="170"/>
      <c r="F4" s="171">
        <v>32771</v>
      </c>
      <c r="G4" s="172"/>
      <c r="H4" s="173"/>
    </row>
    <row r="5" spans="1:8">
      <c r="A5" s="154" t="s">
        <v>567</v>
      </c>
      <c r="B5" s="159"/>
      <c r="C5" s="160"/>
      <c r="D5" s="161">
        <v>262324</v>
      </c>
      <c r="E5" s="162"/>
      <c r="F5" s="163">
        <v>54110</v>
      </c>
      <c r="G5" s="164"/>
      <c r="H5" s="165"/>
    </row>
    <row r="6" spans="1:8">
      <c r="A6" s="166"/>
      <c r="B6" s="167"/>
      <c r="C6" s="168"/>
      <c r="D6" s="169">
        <v>99198</v>
      </c>
      <c r="E6" s="170"/>
      <c r="F6" s="171">
        <v>30620</v>
      </c>
      <c r="G6" s="172"/>
      <c r="H6" s="173"/>
    </row>
    <row r="7" spans="1:8">
      <c r="A7" s="154" t="s">
        <v>568</v>
      </c>
      <c r="B7" s="159"/>
      <c r="C7" s="160"/>
      <c r="D7" s="161">
        <v>223998</v>
      </c>
      <c r="E7" s="162"/>
      <c r="F7" s="163">
        <v>54684</v>
      </c>
      <c r="G7" s="164"/>
      <c r="H7" s="165"/>
    </row>
    <row r="8" spans="1:8">
      <c r="A8" s="166"/>
      <c r="B8" s="167"/>
      <c r="C8" s="168"/>
      <c r="D8" s="169">
        <v>103796</v>
      </c>
      <c r="E8" s="170"/>
      <c r="F8" s="171">
        <v>32829</v>
      </c>
      <c r="G8" s="172"/>
      <c r="H8" s="173"/>
    </row>
    <row r="9" spans="1:8">
      <c r="A9" s="154" t="s">
        <v>569</v>
      </c>
      <c r="B9" s="159"/>
      <c r="C9" s="160"/>
      <c r="D9" s="161">
        <v>142024</v>
      </c>
      <c r="E9" s="162"/>
      <c r="F9" s="163">
        <v>62383</v>
      </c>
      <c r="G9" s="164"/>
      <c r="H9" s="165"/>
    </row>
    <row r="10" spans="1:8">
      <c r="A10" s="166"/>
      <c r="B10" s="167"/>
      <c r="C10" s="168"/>
      <c r="D10" s="169">
        <v>74179</v>
      </c>
      <c r="E10" s="170"/>
      <c r="F10" s="171">
        <v>35325</v>
      </c>
      <c r="G10" s="172"/>
      <c r="H10" s="173"/>
    </row>
    <row r="11" spans="1:8">
      <c r="A11" s="154" t="s">
        <v>570</v>
      </c>
      <c r="B11" s="159"/>
      <c r="C11" s="160"/>
      <c r="D11" s="161">
        <v>134559</v>
      </c>
      <c r="E11" s="162"/>
      <c r="F11" s="163">
        <v>63812</v>
      </c>
      <c r="G11" s="164"/>
      <c r="H11" s="165"/>
    </row>
    <row r="12" spans="1:8">
      <c r="A12" s="166"/>
      <c r="B12" s="167"/>
      <c r="C12" s="174"/>
      <c r="D12" s="169">
        <v>69245</v>
      </c>
      <c r="E12" s="170"/>
      <c r="F12" s="171">
        <v>33848</v>
      </c>
      <c r="G12" s="172"/>
      <c r="H12" s="173"/>
    </row>
    <row r="13" spans="1:8">
      <c r="A13" s="154"/>
      <c r="B13" s="159"/>
      <c r="C13" s="175"/>
      <c r="D13" s="176">
        <v>211832</v>
      </c>
      <c r="E13" s="177"/>
      <c r="F13" s="178">
        <v>58457</v>
      </c>
      <c r="G13" s="179"/>
      <c r="H13" s="165"/>
    </row>
    <row r="14" spans="1:8">
      <c r="A14" s="166"/>
      <c r="B14" s="167"/>
      <c r="C14" s="168"/>
      <c r="D14" s="169">
        <v>85797</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13.69</v>
      </c>
      <c r="C19" s="180">
        <f>ROUND(VALUE(SUBSTITUTE(実質収支比率等に係る経年分析!G$48,"▲","-")),2)</f>
        <v>9.9700000000000006</v>
      </c>
      <c r="D19" s="180">
        <f>ROUND(VALUE(SUBSTITUTE(実質収支比率等に係る経年分析!H$48,"▲","-")),2)</f>
        <v>11.2</v>
      </c>
      <c r="E19" s="180">
        <f>ROUND(VALUE(SUBSTITUTE(実質収支比率等に係る経年分析!I$48,"▲","-")),2)</f>
        <v>6.82</v>
      </c>
      <c r="F19" s="180">
        <f>ROUND(VALUE(SUBSTITUTE(実質収支比率等に係る経年分析!J$48,"▲","-")),2)</f>
        <v>8.61</v>
      </c>
    </row>
    <row r="20" spans="1:11">
      <c r="A20" s="180" t="s">
        <v>55</v>
      </c>
      <c r="B20" s="180">
        <f>ROUND(VALUE(SUBSTITUTE(実質収支比率等に係る経年分析!F$47,"▲","-")),2)</f>
        <v>51.57</v>
      </c>
      <c r="C20" s="180">
        <f>ROUND(VALUE(SUBSTITUTE(実質収支比率等に係る経年分析!G$47,"▲","-")),2)</f>
        <v>42.65</v>
      </c>
      <c r="D20" s="180">
        <f>ROUND(VALUE(SUBSTITUTE(実質収支比率等に係る経年分析!H$47,"▲","-")),2)</f>
        <v>39.46</v>
      </c>
      <c r="E20" s="180">
        <f>ROUND(VALUE(SUBSTITUTE(実質収支比率等に係る経年分析!I$47,"▲","-")),2)</f>
        <v>39.08</v>
      </c>
      <c r="F20" s="180">
        <f>ROUND(VALUE(SUBSTITUTE(実質収支比率等に係る経年分析!J$47,"▲","-")),2)</f>
        <v>36.119999999999997</v>
      </c>
    </row>
    <row r="21" spans="1:11">
      <c r="A21" s="180" t="s">
        <v>56</v>
      </c>
      <c r="B21" s="180">
        <f>IF(ISNUMBER(VALUE(SUBSTITUTE(実質収支比率等に係る経年分析!F$49,"▲","-"))),ROUND(VALUE(SUBSTITUTE(実質収支比率等に係る経年分析!F$49,"▲","-")),2),NA())</f>
        <v>-6.73</v>
      </c>
      <c r="C21" s="180">
        <f>IF(ISNUMBER(VALUE(SUBSTITUTE(実質収支比率等に係る経年分析!G$49,"▲","-"))),ROUND(VALUE(SUBSTITUTE(実質収支比率等に係る経年分析!G$49,"▲","-")),2),NA())</f>
        <v>-14.59</v>
      </c>
      <c r="D21" s="180">
        <f>IF(ISNUMBER(VALUE(SUBSTITUTE(実質収支比率等に係る経年分析!H$49,"▲","-"))),ROUND(VALUE(SUBSTITUTE(実質収支比率等に係る経年分析!H$49,"▲","-")),2),NA())</f>
        <v>-2.78</v>
      </c>
      <c r="E21" s="180">
        <f>IF(ISNUMBER(VALUE(SUBSTITUTE(実質収支比率等に係る経年分析!I$49,"▲","-"))),ROUND(VALUE(SUBSTITUTE(実質収支比率等に係る経年分析!I$49,"▲","-")),2),NA())</f>
        <v>-5.72</v>
      </c>
      <c r="F21" s="180">
        <f>IF(ISNUMBER(VALUE(SUBSTITUTE(実質収支比率等に係る経年分析!J$49,"▲","-"))),ROUND(VALUE(SUBSTITUTE(実質収支比率等に係る経年分析!J$49,"▲","-")),2),NA())</f>
        <v>0.16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漁業集落排水事業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墓地事業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c r="A32" s="181" t="str">
        <f>IF(連結実質赤字比率に係る赤字・黒字の構成分析!C$38="",NA(),連結実質赤字比率に係る赤字・黒字の構成分析!C$38)</f>
        <v>特定環境保全公共下水道事業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c r="A34" s="181" t="str">
        <f>IF(連結実質赤字比率に係る赤字・黒字の構成分析!C$36="",NA(),連結実質赤字比率に係る赤字・黒字の構成分析!C$36)</f>
        <v>公共下水道事業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4.9800000000000004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2.97</v>
      </c>
    </row>
    <row r="35" spans="1:16">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8.3000000000000007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2974</v>
      </c>
      <c r="E42" s="182"/>
      <c r="F42" s="182"/>
      <c r="G42" s="182">
        <f>'実質公債費比率（分子）の構造'!L$52</f>
        <v>2760</v>
      </c>
      <c r="H42" s="182"/>
      <c r="I42" s="182"/>
      <c r="J42" s="182">
        <f>'実質公債費比率（分子）の構造'!M$52</f>
        <v>2703</v>
      </c>
      <c r="K42" s="182"/>
      <c r="L42" s="182"/>
      <c r="M42" s="182">
        <f>'実質公債費比率（分子）の構造'!N$52</f>
        <v>2619</v>
      </c>
      <c r="N42" s="182"/>
      <c r="O42" s="182"/>
      <c r="P42" s="182">
        <f>'実質公債費比率（分子）の構造'!O$52</f>
        <v>2794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21</v>
      </c>
      <c r="C44" s="182"/>
      <c r="D44" s="182"/>
      <c r="E44" s="182">
        <f>'実質公債費比率（分子）の構造'!L$50</f>
        <v>20</v>
      </c>
      <c r="F44" s="182"/>
      <c r="G44" s="182"/>
      <c r="H44" s="182">
        <f>'実質公債費比率（分子）の構造'!M$50</f>
        <v>19</v>
      </c>
      <c r="I44" s="182"/>
      <c r="J44" s="182"/>
      <c r="K44" s="182">
        <f>'実質公債費比率（分子）の構造'!N$50</f>
        <v>11</v>
      </c>
      <c r="L44" s="182"/>
      <c r="M44" s="182"/>
      <c r="N44" s="182">
        <f>'実質公債費比率（分子）の構造'!O$50</f>
        <v>7</v>
      </c>
      <c r="O44" s="182"/>
      <c r="P44" s="182"/>
    </row>
    <row r="45" spans="1:16">
      <c r="A45" s="182" t="s">
        <v>66</v>
      </c>
      <c r="B45" s="182">
        <f>'実質公債費比率（分子）の構造'!K$49</f>
        <v>29</v>
      </c>
      <c r="C45" s="182"/>
      <c r="D45" s="182"/>
      <c r="E45" s="182">
        <f>'実質公債費比率（分子）の構造'!L$49</f>
        <v>28</v>
      </c>
      <c r="F45" s="182"/>
      <c r="G45" s="182"/>
      <c r="H45" s="182">
        <f>'実質公債費比率（分子）の構造'!M$49</f>
        <v>28</v>
      </c>
      <c r="I45" s="182"/>
      <c r="J45" s="182"/>
      <c r="K45" s="182">
        <f>'実質公債費比率（分子）の構造'!N$49</f>
        <v>20</v>
      </c>
      <c r="L45" s="182"/>
      <c r="M45" s="182"/>
      <c r="N45" s="182">
        <f>'実質公債費比率（分子）の構造'!O$49</f>
        <v>19</v>
      </c>
      <c r="O45" s="182"/>
      <c r="P45" s="182"/>
    </row>
    <row r="46" spans="1:16">
      <c r="A46" s="182" t="s">
        <v>67</v>
      </c>
      <c r="B46" s="182">
        <f>'実質公債費比率（分子）の構造'!K$48</f>
        <v>820</v>
      </c>
      <c r="C46" s="182"/>
      <c r="D46" s="182"/>
      <c r="E46" s="182">
        <f>'実質公債費比率（分子）の構造'!L$48</f>
        <v>842</v>
      </c>
      <c r="F46" s="182"/>
      <c r="G46" s="182"/>
      <c r="H46" s="182">
        <f>'実質公債費比率（分子）の構造'!M$48</f>
        <v>677</v>
      </c>
      <c r="I46" s="182"/>
      <c r="J46" s="182"/>
      <c r="K46" s="182">
        <f>'実質公債費比率（分子）の構造'!N$48</f>
        <v>655</v>
      </c>
      <c r="L46" s="182"/>
      <c r="M46" s="182"/>
      <c r="N46" s="182">
        <f>'実質公債費比率（分子）の構造'!O$48</f>
        <v>732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3753</v>
      </c>
      <c r="C49" s="182"/>
      <c r="D49" s="182"/>
      <c r="E49" s="182">
        <f>'実質公債費比率（分子）の構造'!L$45</f>
        <v>3359</v>
      </c>
      <c r="F49" s="182"/>
      <c r="G49" s="182"/>
      <c r="H49" s="182">
        <f>'実質公債費比率（分子）の構造'!M$45</f>
        <v>3221</v>
      </c>
      <c r="I49" s="182"/>
      <c r="J49" s="182"/>
      <c r="K49" s="182">
        <f>'実質公債費比率（分子）の構造'!N$45</f>
        <v>3117</v>
      </c>
      <c r="L49" s="182"/>
      <c r="M49" s="182"/>
      <c r="N49" s="182">
        <f>'実質公債費比率（分子）の構造'!O$45</f>
        <v>3256</v>
      </c>
      <c r="O49" s="182"/>
      <c r="P49" s="182"/>
    </row>
    <row r="50" spans="1:16">
      <c r="A50" s="182" t="s">
        <v>71</v>
      </c>
      <c r="B50" s="182" t="e">
        <f>NA()</f>
        <v>#N/A</v>
      </c>
      <c r="C50" s="182">
        <f>IF(ISNUMBER('実質公債費比率（分子）の構造'!K$53),'実質公債費比率（分子）の構造'!K$53,NA())</f>
        <v>1649</v>
      </c>
      <c r="D50" s="182" t="e">
        <f>NA()</f>
        <v>#N/A</v>
      </c>
      <c r="E50" s="182" t="e">
        <f>NA()</f>
        <v>#N/A</v>
      </c>
      <c r="F50" s="182">
        <f>IF(ISNUMBER('実質公債費比率（分子）の構造'!L$53),'実質公債費比率（分子）の構造'!L$53,NA())</f>
        <v>1489</v>
      </c>
      <c r="G50" s="182" t="e">
        <f>NA()</f>
        <v>#N/A</v>
      </c>
      <c r="H50" s="182" t="e">
        <f>NA()</f>
        <v>#N/A</v>
      </c>
      <c r="I50" s="182">
        <f>IF(ISNUMBER('実質公債費比率（分子）の構造'!M$53),'実質公債費比率（分子）の構造'!M$53,NA())</f>
        <v>1242</v>
      </c>
      <c r="J50" s="182" t="e">
        <f>NA()</f>
        <v>#N/A</v>
      </c>
      <c r="K50" s="182" t="e">
        <f>NA()</f>
        <v>#N/A</v>
      </c>
      <c r="L50" s="182">
        <f>IF(ISNUMBER('実質公債費比率（分子）の構造'!N$53),'実質公債費比率（分子）の構造'!N$53,NA())</f>
        <v>1184</v>
      </c>
      <c r="M50" s="182" t="e">
        <f>NA()</f>
        <v>#N/A</v>
      </c>
      <c r="N50" s="182" t="e">
        <f>NA()</f>
        <v>#N/A</v>
      </c>
      <c r="O50" s="182">
        <f>IF(ISNUMBER('実質公債費比率（分子）の構造'!O$53),'実質公債費比率（分子）の構造'!O$53,NA())</f>
        <v>1220</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30228</v>
      </c>
      <c r="E56" s="181"/>
      <c r="F56" s="181"/>
      <c r="G56" s="181">
        <f>'将来負担比率（分子）の構造'!J$52</f>
        <v>32702</v>
      </c>
      <c r="H56" s="181"/>
      <c r="I56" s="181"/>
      <c r="J56" s="181">
        <f>'将来負担比率（分子）の構造'!K$52</f>
        <v>34853</v>
      </c>
      <c r="K56" s="181"/>
      <c r="L56" s="181"/>
      <c r="M56" s="181">
        <f>'将来負担比率（分子）の構造'!L$52</f>
        <v>35650</v>
      </c>
      <c r="N56" s="181"/>
      <c r="O56" s="181"/>
      <c r="P56" s="181">
        <f>'将来負担比率（分子）の構造'!M$52</f>
        <v>37483</v>
      </c>
    </row>
    <row r="57" spans="1:16">
      <c r="A57" s="181" t="s">
        <v>42</v>
      </c>
      <c r="B57" s="181"/>
      <c r="C57" s="181"/>
      <c r="D57" s="181">
        <f>'将来負担比率（分子）の構造'!I$51</f>
        <v>2493</v>
      </c>
      <c r="E57" s="181"/>
      <c r="F57" s="181"/>
      <c r="G57" s="181">
        <f>'将来負担比率（分子）の構造'!J$51</f>
        <v>2682</v>
      </c>
      <c r="H57" s="181"/>
      <c r="I57" s="181"/>
      <c r="J57" s="181">
        <f>'将来負担比率（分子）の構造'!K$51</f>
        <v>2655</v>
      </c>
      <c r="K57" s="181"/>
      <c r="L57" s="181"/>
      <c r="M57" s="181">
        <f>'将来負担比率（分子）の構造'!L$51</f>
        <v>2612</v>
      </c>
      <c r="N57" s="181"/>
      <c r="O57" s="181"/>
      <c r="P57" s="181">
        <f>'将来負担比率（分子）の構造'!M$51</f>
        <v>2576</v>
      </c>
    </row>
    <row r="58" spans="1:16">
      <c r="A58" s="181" t="s">
        <v>41</v>
      </c>
      <c r="B58" s="181"/>
      <c r="C58" s="181"/>
      <c r="D58" s="181">
        <f>'将来負担比率（分子）の構造'!I$50</f>
        <v>12853</v>
      </c>
      <c r="E58" s="181"/>
      <c r="F58" s="181"/>
      <c r="G58" s="181">
        <f>'将来負担比率（分子）の構造'!J$50</f>
        <v>12485</v>
      </c>
      <c r="H58" s="181"/>
      <c r="I58" s="181"/>
      <c r="J58" s="181">
        <f>'将来負担比率（分子）の構造'!K$50</f>
        <v>13709</v>
      </c>
      <c r="K58" s="181"/>
      <c r="L58" s="181"/>
      <c r="M58" s="181">
        <f>'将来負担比率（分子）の構造'!L$50</f>
        <v>14351</v>
      </c>
      <c r="N58" s="181"/>
      <c r="O58" s="181"/>
      <c r="P58" s="181">
        <f>'将来負担比率（分子）の構造'!M$50</f>
        <v>14681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4950</v>
      </c>
      <c r="C62" s="181"/>
      <c r="D62" s="181"/>
      <c r="E62" s="181">
        <f>'将来負担比率（分子）の構造'!J$45</f>
        <v>4862</v>
      </c>
      <c r="F62" s="181"/>
      <c r="G62" s="181"/>
      <c r="H62" s="181">
        <f>'将来負担比率（分子）の構造'!K$45</f>
        <v>4552</v>
      </c>
      <c r="I62" s="181"/>
      <c r="J62" s="181"/>
      <c r="K62" s="181">
        <f>'将来負担比率（分子）の構造'!L$45</f>
        <v>4437</v>
      </c>
      <c r="L62" s="181"/>
      <c r="M62" s="181"/>
      <c r="N62" s="181">
        <f>'将来負担比率（分子）の構造'!M$45</f>
        <v>4261</v>
      </c>
      <c r="O62" s="181"/>
      <c r="P62" s="181"/>
    </row>
    <row r="63" spans="1:16">
      <c r="A63" s="181" t="s">
        <v>34</v>
      </c>
      <c r="B63" s="181">
        <f>'将来負担比率（分子）の構造'!I$44</f>
        <v>161</v>
      </c>
      <c r="C63" s="181"/>
      <c r="D63" s="181"/>
      <c r="E63" s="181">
        <f>'将来負担比率（分子）の構造'!J$44</f>
        <v>135</v>
      </c>
      <c r="F63" s="181"/>
      <c r="G63" s="181"/>
      <c r="H63" s="181">
        <f>'将来負担比率（分子）の構造'!K$44</f>
        <v>108</v>
      </c>
      <c r="I63" s="181"/>
      <c r="J63" s="181"/>
      <c r="K63" s="181">
        <f>'将来負担比率（分子）の構造'!L$44</f>
        <v>89</v>
      </c>
      <c r="L63" s="181"/>
      <c r="M63" s="181"/>
      <c r="N63" s="181">
        <f>'将来負担比率（分子）の構造'!M$44</f>
        <v>72</v>
      </c>
      <c r="O63" s="181"/>
      <c r="P63" s="181"/>
    </row>
    <row r="64" spans="1:16">
      <c r="A64" s="181" t="s">
        <v>33</v>
      </c>
      <c r="B64" s="181">
        <f>'将来負担比率（分子）の構造'!I$43</f>
        <v>7670</v>
      </c>
      <c r="C64" s="181"/>
      <c r="D64" s="181"/>
      <c r="E64" s="181">
        <f>'将来負担比率（分子）の構造'!J$43</f>
        <v>7382</v>
      </c>
      <c r="F64" s="181"/>
      <c r="G64" s="181"/>
      <c r="H64" s="181">
        <f>'将来負担比率（分子）の構造'!K$43</f>
        <v>6825</v>
      </c>
      <c r="I64" s="181"/>
      <c r="J64" s="181"/>
      <c r="K64" s="181">
        <f>'将来負担比率（分子）の構造'!L$43</f>
        <v>6433</v>
      </c>
      <c r="L64" s="181"/>
      <c r="M64" s="181"/>
      <c r="N64" s="181">
        <f>'将来負担比率（分子）の構造'!M$43</f>
        <v>6585</v>
      </c>
      <c r="O64" s="181"/>
      <c r="P64" s="181"/>
    </row>
    <row r="65" spans="1:16">
      <c r="A65" s="181" t="s">
        <v>32</v>
      </c>
      <c r="B65" s="181">
        <f>'将来負担比率（分子）の構造'!I$42</f>
        <v>74</v>
      </c>
      <c r="C65" s="181"/>
      <c r="D65" s="181"/>
      <c r="E65" s="181">
        <f>'将来負担比率（分子）の構造'!J$42</f>
        <v>55</v>
      </c>
      <c r="F65" s="181"/>
      <c r="G65" s="181"/>
      <c r="H65" s="181">
        <f>'将来負担比率（分子）の構造'!K$42</f>
        <v>37</v>
      </c>
      <c r="I65" s="181"/>
      <c r="J65" s="181"/>
      <c r="K65" s="181">
        <f>'将来負担比率（分子）の構造'!L$42</f>
        <v>27</v>
      </c>
      <c r="L65" s="181"/>
      <c r="M65" s="181"/>
      <c r="N65" s="181">
        <f>'将来負担比率（分子）の構造'!M$42</f>
        <v>20</v>
      </c>
      <c r="O65" s="181"/>
      <c r="P65" s="181"/>
    </row>
    <row r="66" spans="1:16">
      <c r="A66" s="181" t="s">
        <v>31</v>
      </c>
      <c r="B66" s="181">
        <f>'将来負担比率（分子）の構造'!I$41</f>
        <v>36025</v>
      </c>
      <c r="C66" s="181"/>
      <c r="D66" s="181"/>
      <c r="E66" s="181">
        <f>'将来負担比率（分子）の構造'!J$41</f>
        <v>39414</v>
      </c>
      <c r="F66" s="181"/>
      <c r="G66" s="181"/>
      <c r="H66" s="181">
        <f>'将来負担比率（分子）の構造'!K$41</f>
        <v>42397</v>
      </c>
      <c r="I66" s="181"/>
      <c r="J66" s="181"/>
      <c r="K66" s="181">
        <f>'将来負担比率（分子）の構造'!L$41</f>
        <v>45106</v>
      </c>
      <c r="L66" s="181"/>
      <c r="M66" s="181"/>
      <c r="N66" s="181">
        <f>'将来負担比率（分子）の構造'!M$41</f>
        <v>46961</v>
      </c>
      <c r="O66" s="181"/>
      <c r="P66" s="181"/>
    </row>
    <row r="67" spans="1:16">
      <c r="A67" s="181" t="s">
        <v>75</v>
      </c>
      <c r="B67" s="181" t="e">
        <f>NA()</f>
        <v>#N/A</v>
      </c>
      <c r="C67" s="181">
        <f>IF(ISNUMBER('将来負担比率（分子）の構造'!I$53), IF('将来負担比率（分子）の構造'!I$53 &lt; 0, 0, '将来負担比率（分子）の構造'!I$53), NA())</f>
        <v>3306</v>
      </c>
      <c r="D67" s="181" t="e">
        <f>NA()</f>
        <v>#N/A</v>
      </c>
      <c r="E67" s="181" t="e">
        <f>NA()</f>
        <v>#N/A</v>
      </c>
      <c r="F67" s="181">
        <f>IF(ISNUMBER('将来負担比率（分子）の構造'!J$53), IF('将来負担比率（分子）の構造'!J$53 &lt; 0, 0, '将来負担比率（分子）の構造'!J$53), NA())</f>
        <v>3979</v>
      </c>
      <c r="G67" s="181" t="e">
        <f>NA()</f>
        <v>#N/A</v>
      </c>
      <c r="H67" s="181" t="e">
        <f>NA()</f>
        <v>#N/A</v>
      </c>
      <c r="I67" s="181">
        <f>IF(ISNUMBER('将来負担比率（分子）の構造'!K$53), IF('将来負担比率（分子）の構造'!K$53 &lt; 0, 0, '将来負担比率（分子）の構造'!K$53), NA())</f>
        <v>2703</v>
      </c>
      <c r="J67" s="181" t="e">
        <f>NA()</f>
        <v>#N/A</v>
      </c>
      <c r="K67" s="181" t="e">
        <f>NA()</f>
        <v>#N/A</v>
      </c>
      <c r="L67" s="181">
        <f>IF(ISNUMBER('将来負担比率（分子）の構造'!L$53), IF('将来負担比率（分子）の構造'!L$53 &lt; 0, 0, '将来負担比率（分子）の構造'!L$53), NA())</f>
        <v>3480</v>
      </c>
      <c r="M67" s="181" t="e">
        <f>NA()</f>
        <v>#N/A</v>
      </c>
      <c r="N67" s="181" t="e">
        <f>NA()</f>
        <v>#N/A</v>
      </c>
      <c r="O67" s="181">
        <f>IF(ISNUMBER('将来負担比率（分子）の構造'!M$53), IF('将来負担比率（分子）の構造'!M$53 &lt; 0, 0, '将来負担比率（分子）の構造'!M$53), NA())</f>
        <v>3159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6863</v>
      </c>
      <c r="C72" s="185">
        <f>基金残高に係る経年分析!G55</f>
        <v>6670</v>
      </c>
      <c r="D72" s="185">
        <f>基金残高に係る経年分析!H55</f>
        <v>6349</v>
      </c>
    </row>
    <row r="73" spans="1:16">
      <c r="A73" s="184" t="s">
        <v>78</v>
      </c>
      <c r="B73" s="185">
        <f>基金残高に係る経年分析!F56</f>
        <v>2968</v>
      </c>
      <c r="C73" s="185">
        <f>基金残高に係る経年分析!G56</f>
        <v>3854</v>
      </c>
      <c r="D73" s="185">
        <f>基金残高に係る経年分析!H56</f>
        <v>4509</v>
      </c>
    </row>
    <row r="74" spans="1:16">
      <c r="A74" s="184" t="s">
        <v>79</v>
      </c>
      <c r="B74" s="185">
        <f>基金残高に係る経年分析!F57</f>
        <v>12697</v>
      </c>
      <c r="C74" s="185">
        <f>基金残高に係る経年分析!G57</f>
        <v>8504</v>
      </c>
      <c r="D74" s="185">
        <f>基金残高に係る経年分析!H57</f>
        <v>5009</v>
      </c>
    </row>
  </sheetData>
  <sheetProtection algorithmName="SHA-512" hashValue="9GQvqULQd4U/R7oXpB4k1sXlCqX2neDl17F7KH/OhfLkytIY0C7Dgtb0yjAtYqWN3HJZpUBlH8s/u3XyblpF5g==" saltValue="pznrl0thMgXbOuG0PWs9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2022-03-25T05:29:15Z</cp:lastPrinted>
  <dcterms:created xsi:type="dcterms:W3CDTF">2022-02-02T03:30:21Z</dcterms:created>
  <dcterms:modified xsi:type="dcterms:W3CDTF">2022-09-29T07:13:07Z</dcterms:modified>
  <cp:category/>
</cp:coreProperties>
</file>