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財政係\08決算統計\R04決算統計\90_財政状況資料集\02_R4年度分\02_財政状況資料集作成\07_県確認事項\02_提出\"/>
    </mc:Choice>
  </mc:AlternateContent>
  <bookViews>
    <workbookView xWindow="0" yWindow="0" windowWidth="19560" windowHeight="7065" firstSheet="8"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C38" i="10"/>
  <c r="AM37" i="10"/>
  <c r="C37" i="10"/>
  <c r="C36" i="10"/>
  <c r="C35" i="10"/>
  <c r="CO34" i="10"/>
  <c r="CO35" i="10" s="1"/>
  <c r="CO36" i="10" s="1"/>
  <c r="CO37" i="10" s="1"/>
  <c r="CO38" i="10" s="1"/>
  <c r="BW34" i="10"/>
  <c r="BW35" i="10" s="1"/>
  <c r="BW36" i="10" s="1"/>
  <c r="BW37" i="10" s="1"/>
  <c r="BW38" i="10" s="1"/>
  <c r="BW39" i="10" s="1"/>
  <c r="U34" i="10"/>
  <c r="U35" i="10" s="1"/>
  <c r="U36" i="10" s="1"/>
  <c r="U37" i="10" s="1"/>
  <c r="U38"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<sst xmlns="http://schemas.openxmlformats.org/spreadsheetml/2006/main" count="1081" uniqueCount="600">
  <si>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</si>
  <si>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</si>
  <si>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</si>
  <si>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</si>
  <si>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</si>
  <si>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</si>
  <si>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</si>
  <si>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</si>
  <si>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</si>
  <si>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</si>
  <si>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</si>
  <si>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</si>
  <si>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</si>
  <si>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</si>
  <si>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</si>
  <si>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</si>
  <si>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</si>
  <si>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</si>
  <si>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</si>
  <si>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</si>
  <si>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</si>
  <si>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</si>
  <si>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</si>
  <si>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</si>
  <si>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</si>
  <si>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</si>
  <si>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</si>
  <si>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</si>
  <si>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</si>
  <si>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</si>
  <si>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</si>
  <si>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</si>
  <si>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</si>
  <si>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</si>
  <si>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</si>
  <si>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</si>
  <si>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</si>
  <si>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</si>
  <si>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</si>
  <si>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</si>
  <si>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</si>
  <si>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</si>
  <si>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</si>
  <si>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</si>
  <si>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</si>
  <si>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</si>
  <si>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</si>
  <si>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</si>
  <si>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</si>
  <si>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</si>
  <si>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</si>
  <si>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</si>
  <si>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</si>
  <si>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</si>
  <si>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</si>
  <si>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</si>
  <si>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</si>
  <si>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</si>
  <si>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</si>
  <si>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</si>
  <si>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</si>
  <si>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</si>
  <si>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</si>
  <si>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</si>
  <si>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</si>
  <si>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</si>
  <si>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</si>
  <si>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</si>
  <si>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</si>
  <si>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</si>
  <si>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</si>
  <si>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</si>
  <si>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</si>
  <si>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</si>
  <si>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</si>
  <si>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</si>
  <si>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</si>
  <si>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</si>
  <si>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</si>
  <si>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</si>
  <si>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</si>
  <si>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</si>
  <si>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</si>
  <si>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</si>
  <si>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</si>
  <si>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</si>
  <si>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</si>
  <si>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</si>
  <si>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</si>
  <si>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</si>
  <si>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</si>
  <si>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</si>
  <si>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</si>
  <si>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</si>
  <si>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</si>
  <si>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</si>
  <si>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</si>
  <si>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</si>
  <si>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</si>
  <si>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</si>
  <si>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</si>
  <si>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</si>
  <si>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</si>
  <si>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</si>
  <si>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</si>
  <si>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</si>
  <si>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</si>
  <si>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</si>
  <si>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</si>
  <si>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</si>
  <si>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</si>
  <si>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</si>
  <si>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</si>
  <si>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</si>
  <si>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</si>
  <si>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</si>
  <si>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</si>
  <si>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</si>
  <si>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</si>
  <si>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</si>
  <si>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</si>
  <si>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</si>
  <si>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</si>
  <si>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</si>
  <si>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</si>
  <si>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</si>
  <si>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</si>
  <si>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</si>
  <si>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</si>
  <si>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</si>
  <si>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</si>
  <si>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</si>
  <si>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</si>
  <si>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</si>
  <si>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</si>
  <si>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</si>
  <si>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</si>
  <si>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</si>
  <si>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</si>
  <si>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</si>
  <si>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</si>
  <si>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</si>
  <si>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</si>
  <si>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</si>
  <si>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</si>
  <si>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</si>
  <si>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</si>
  <si>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</si>
  <si>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</si>
  <si>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</si>
  <si>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</si>
  <si>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</si>
  <si>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</si>
  <si>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</si>
  <si>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</si>
  <si>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</si>
  <si>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</si>
  <si>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</si>
  <si>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</si>
  <si>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</si>
  <si>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</si>
  <si>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</si>
  <si>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</si>
  <si>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</si>
  <si>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</si>
  <si>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</si>
  <si>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</si>
  <si>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</si>
  <si>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</si>
  <si>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</si>
  <si>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</si>
  <si>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</si>
  <si>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</si>
  <si>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</si>
  <si>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</si>
  <si>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</si>
  <si>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</si>
  <si>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</si>
  <si>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</si>
  <si>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</si>
  <si>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</si>
  <si>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</si>
  <si>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</si>
  <si>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</si>
  <si>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</si>
  <si>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</si>
  <si>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</si>
  <si>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</si>
  <si>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</si>
  <si>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</si>
  <si>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</si>
  <si>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</si>
  <si>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</si>
  <si>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</si>
  <si>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</si>
  <si>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</si>
  <si>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</si>
  <si>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</si>
  <si>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</si>
  <si>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</si>
  <si>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</si>
  <si>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</si>
  <si>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</si>
  <si>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</si>
  <si>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</si>
  <si>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</si>
  <si>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</si>
  <si>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</si>
  <si>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</si>
  <si>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</si>
  <si>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</si>
  <si>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</si>
  <si>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</si>
  <si>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</si>
  <si>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</si>
  <si>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岩手県宮古市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</si>
  <si>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</si>
  <si>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</si>
  <si>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</si>
  <si>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</si>
  <si>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</si>
  <si>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</si>
  <si>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</si>
  <si>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</si>
  <si>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</si>
  <si>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</si>
  <si>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</si>
  <si>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</si>
  <si>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</si>
  <si>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</si>
  <si>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</si>
  <si>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</si>
  <si>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</si>
  <si>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</si>
  <si>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</si>
  <si>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</si>
  <si>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</si>
  <si>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</si>
  <si>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</si>
  <si>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</si>
  <si>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</si>
  <si>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</si>
  <si>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</si>
  <si>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</si>
  <si>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</si>
  <si>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</si>
  <si>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</si>
  <si>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</si>
  <si>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</si>
  <si>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</si>
  <si>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</si>
  <si>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</si>
  <si>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</si>
  <si>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</si>
  <si>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</si>
  <si>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</si>
  <si>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</si>
  <si>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</si>
  <si>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</si>
  <si>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</si>
  <si>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</si>
  <si>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</si>
  <si>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</si>
  <si>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</si>
  <si>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</si>
  <si>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</si>
  <si>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</si>
  <si>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</si>
  <si>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</si>
  <si>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</si>
  <si>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</si>
  <si>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</si>
  <si>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</si>
  <si>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</si>
  <si>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</si>
  <si>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</si>
  <si>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</si>
  <si>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</si>
  <si>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</si>
  <si>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</si>
  <si>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</si>
  <si>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</si>
  <si>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</si>
  <si>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</si>
  <si>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</si>
  <si>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</si>
  <si>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</si>
  <si>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</si>
  <si>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</si>
  <si>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</si>
  <si>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</si>
  <si>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</si>
  <si>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</si>
  <si>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</si>
  <si>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</si>
  <si>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</si>
  <si>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</si>
  <si>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</si>
  <si>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</si>
  <si>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</si>
  <si>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</si>
  <si>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</si>
  <si>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</si>
  <si>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</si>
  <si>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</si>
  <si>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</si>
  <si>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</si>
  <si>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</si>
  <si>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</si>
  <si>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</si>
  <si>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</si>
  <si>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</si>
  <si>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</si>
  <si>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</si>
  <si>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</si>
  <si>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</si>
  <si>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</si>
  <si>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</si>
  <si>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</si>
  <si>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</si>
  <si>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</si>
  <si>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</si>
  <si>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</si>
  <si>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</si>
  <si>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</si>
  <si>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</si>
  <si>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</si>
  <si>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</si>
  <si>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</si>
  <si>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</si>
  <si>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</si>
  <si>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</si>
  <si>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</si>
  <si>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</si>
  <si>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</si>
  <si>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</si>
  <si>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</si>
  <si>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</si>
  <si>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</si>
  <si>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</si>
  <si>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</si>
  <si>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</si>
  <si>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</si>
  <si>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</si>
  <si>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</si>
  <si>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</si>
  <si>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</si>
  <si>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</si>
  <si>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</si>
  <si>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</si>
  <si>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</si>
  <si>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</si>
  <si>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</si>
  <si>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</si>
  <si>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</si>
  <si>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</si>
  <si>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</si>
  <si>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</si>
  <si>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</si>
  <si>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</si>
  <si>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</si>
  <si>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</si>
  <si>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</si>
  <si>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</si>
  <si>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</si>
  <si>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</si>
  <si>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</si>
  <si>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</si>
  <si>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</si>
  <si>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岩手県宮古市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</si>
  <si>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</si>
  <si>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</si>
  <si>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</si>
  <si>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</si>
  <si>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</si>
  <si>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</si>
  <si>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</si>
  <si>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</si>
  <si>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</si>
  <si>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</si>
  <si>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</si>
  <si>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</si>
  <si>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</si>
  <si>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</si>
  <si>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</si>
  <si>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</si>
  <si>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</si>
  <si>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</si>
  <si>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</si>
  <si>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</si>
  <si>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</si>
  <si>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</si>
  <si>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</si>
  <si>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</si>
  <si>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</si>
  <si>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</si>
  <si>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</si>
  <si>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</si>
  <si>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</si>
  <si>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</si>
  <si>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</si>
  <si>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</si>
  <si>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</si>
  <si>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</si>
  <si>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</si>
  <si>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法適用企業</t>
    <phoneticPr fontId="5"/>
  </si>
  <si>
    <t>法非適用企業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</si>
  <si>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</si>
  <si>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</si>
  <si>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</si>
  <si>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</si>
  <si>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</si>
  <si>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</si>
  <si>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</si>
  <si>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</si>
  <si>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</si>
  <si>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</si>
  <si>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</si>
  <si>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</si>
  <si>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</si>
  <si>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</si>
  <si>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</si>
  <si>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</si>
  <si>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</si>
  <si>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</si>
  <si>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</si>
  <si>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</si>
  <si>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</si>
  <si>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</si>
  <si>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</si>
  <si>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</si>
  <si>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</si>
  <si>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</si>
  <si>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</si>
  <si>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</si>
  <si>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</si>
  <si>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</si>
  <si>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</si>
  <si>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</si>
  <si>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</si>
  <si>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</si>
  <si>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</si>
  <si>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</si>
  <si>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</si>
  <si>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</si>
  <si>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</si>
  <si>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</si>
  <si>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</si>
  <si>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</si>
  <si>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</si>
  <si>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</si>
  <si>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</si>
  <si>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</si>
  <si>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</si>
  <si>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</si>
  <si>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</si>
  <si>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</si>
  <si>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</si>
  <si>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</si>
  <si>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</si>
  <si>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</si>
  <si>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</si>
  <si>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</si>
  <si>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</si>
  <si>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</si>
  <si>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</si>
  <si>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</si>
  <si>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</si>
  <si>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</si>
  <si>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</si>
  <si>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</si>
  <si>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</si>
  <si>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</si>
  <si>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特定地域生活排水処理事業</t>
    <phoneticPr fontId="5"/>
  </si>
  <si>
    <t>(Ｆ)</t>
    <phoneticPr fontId="5"/>
  </si>
  <si>
    <t>特定環境保全公共下水道事業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</si>
  <si>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</si>
  <si>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</si>
  <si>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</si>
  <si>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</si>
  <si>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</si>
  <si>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</si>
  <si>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</si>
  <si>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</si>
  <si>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</si>
  <si>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</si>
  <si>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</si>
  <si>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</si>
  <si>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</si>
  <si>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</si>
  <si>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</si>
  <si>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</si>
  <si>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</si>
  <si>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</si>
  <si>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</si>
  <si>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</si>
  <si>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</si>
  <si>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</si>
  <si>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</si>
  <si>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</si>
  <si>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</si>
  <si>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</si>
  <si>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</si>
  <si>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</si>
  <si>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</si>
  <si>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</si>
  <si>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</si>
  <si>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</si>
  <si>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</si>
  <si>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</si>
  <si>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</si>
  <si>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</si>
  <si>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</si>
  <si>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</si>
  <si>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</si>
  <si>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</si>
  <si>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</si>
  <si>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</si>
  <si>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</si>
  <si>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</si>
  <si>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</si>
  <si>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</si>
  <si>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</si>
  <si>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</si>
  <si>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</si>
  <si>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</si>
  <si>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</si>
  <si>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</si>
  <si>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</si>
  <si>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</si>
  <si>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</si>
  <si>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</si>
  <si>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</si>
  <si>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</si>
  <si>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</si>
  <si>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</si>
  <si>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</si>
  <si>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</si>
  <si>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</si>
  <si>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</si>
  <si>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</si>
  <si>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</si>
  <si>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</si>
  <si>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</si>
  <si>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</si>
  <si>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</si>
  <si>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</si>
  <si>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</si>
  <si>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</si>
  <si>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</si>
  <si>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</si>
  <si>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</si>
  <si>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</si>
  <si>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</si>
  <si>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</si>
  <si>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</si>
  <si>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</si>
  <si>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</si>
  <si>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</si>
  <si>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</si>
  <si>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2.78</t>
  </si>
  <si>
    <t>▲ 5.72</t>
  </si>
  <si>
    <t>▲ 2.69</t>
  </si>
  <si>
    <t>水道事業</t>
  </si>
  <si>
    <t>一般会計</t>
  </si>
  <si>
    <t>公共下水道事業</t>
  </si>
  <si>
    <t>介護保険事業</t>
  </si>
  <si>
    <t>特定環境保全公共下水道事業</t>
  </si>
  <si>
    <t>国民健康保険事業</t>
  </si>
  <si>
    <t>後期高齢者医療事業</t>
  </si>
  <si>
    <t>国民健康保険診療施設事業</t>
  </si>
  <si>
    <t>その他会計（赤字）</t>
  </si>
  <si>
    <t>その他会計（黒字）</t>
  </si>
  <si>
    <t>（百万円）</t>
    <phoneticPr fontId="5"/>
  </si>
  <si>
    <t>H30</t>
    <phoneticPr fontId="5"/>
  </si>
  <si>
    <t>R01</t>
    <phoneticPr fontId="5"/>
  </si>
  <si>
    <t>R02</t>
    <phoneticPr fontId="5"/>
  </si>
  <si>
    <t>R03</t>
    <phoneticPr fontId="5"/>
  </si>
  <si>
    <t>R04</t>
    <phoneticPr fontId="5"/>
  </si>
  <si>
    <t>介護保険サービス事業</t>
  </si>
  <si>
    <t>市場事業</t>
  </si>
  <si>
    <t>農業集落排水事業</t>
  </si>
  <si>
    <t>漁業集落排水事業</t>
  </si>
  <si>
    <t>特定地域生活排水処理事業</t>
  </si>
  <si>
    <t>宮古地区広域行政組合</t>
  </si>
  <si>
    <t>岩手県沿岸知的障害児施設組合</t>
  </si>
  <si>
    <t>岩手県市町村総合事務組合（一般会計）</t>
  </si>
  <si>
    <t>岩手県市町村総合事務組合（特別会計）</t>
  </si>
  <si>
    <t>岩手県後期高齢者医療広域連合（一般会計）</t>
  </si>
  <si>
    <t>岩手県後期高齢者医療広域連合（特別会計）</t>
  </si>
  <si>
    <t>宮古地区産業振興公社</t>
  </si>
  <si>
    <t>新里産業開発公社</t>
  </si>
  <si>
    <t>川井産業振興公社</t>
  </si>
  <si>
    <t>川井交通</t>
  </si>
  <si>
    <t>グリーンピア三陸みやこ</t>
  </si>
  <si>
    <t>東日本大震災復興基金</t>
  </si>
  <si>
    <t>市勢振興基金</t>
  </si>
  <si>
    <t>公共施設等総合管理基金</t>
  </si>
  <si>
    <t>ふるさと宮古創生基金</t>
  </si>
  <si>
    <t>子ども・子育て幸せ基金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</si>
</sst>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96C3-4589-A850-6A79619CA6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223998</c:v>
                </c:pt>
                <c:pt idx="1">
                  <c:v>142024</c:v>
                </c:pt>
                <c:pt idx="2">
                  <c:v>134559</c:v>
                </c:pt>
                <c:pt idx="3">
                  <c:v>92908</c:v>
                </c:pt>
                <c:pt idx="4">
                  <c:v>75054</c:v>
                </c:pt>
              </c:numCache>
            </c:numRef>
          </c:val>
          <c:smooth val="0"/>
          <c:extLst>
            <c:ext xmlns:c16="http://schemas.microsoft.com/office/drawing/2014/chart" uri="{C3380CC4-5D6E-409C-BE32-E72D297353CC}">
              <c16:uniqueId val="{00000001-96C3-4589-A850-6A79619CA6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11.2</c:v>
                </c:pt>
                <c:pt idx="1">
                  <c:v>6.82</c:v>
                </c:pt>
                <c:pt idx="2">
                  <c:v>8.61</c:v>
                </c:pt>
                <c:pt idx="3">
                  <c:v>6.33</c:v>
                </c:pt>
                <c:pt idx="4">
                  <c:v>5.91</c:v>
                </c:pt>
              </c:numCache>
            </c:numRef>
          </c:val>
          <c:extLst>
            <c:ext xmlns:c16="http://schemas.microsoft.com/office/drawing/2014/chart" uri="{C3380CC4-5D6E-409C-BE32-E72D297353CC}">
              <c16:uniqueId val="{00000000-8AE4-4668-9265-C56D19E87E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39.46</c:v>
                </c:pt>
                <c:pt idx="1">
                  <c:v>39.08</c:v>
                </c:pt>
                <c:pt idx="2">
                  <c:v>36.119999999999997</c:v>
                </c:pt>
                <c:pt idx="3">
                  <c:v>38.97</c:v>
                </c:pt>
                <c:pt idx="4">
                  <c:v>37.93</c:v>
                </c:pt>
              </c:numCache>
            </c:numRef>
          </c:val>
          <c:extLst>
            <c:ext xmlns:c16="http://schemas.microsoft.com/office/drawing/2014/chart" uri="{C3380CC4-5D6E-409C-BE32-E72D297353CC}">
              <c16:uniqueId val="{00000001-8AE4-4668-9265-C56D19E87E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-2.78</c:v>
                </c:pt>
                <c:pt idx="1">
                  <c:v>-5.72</c:v>
                </c:pt>
                <c:pt idx="2">
                  <c:v>0.16</c:v>
                </c:pt>
                <c:pt idx="3">
                  <c:v>12.44</c:v>
                </c:pt>
                <c:pt idx="4">
                  <c:v>-2.69</c:v>
                </c:pt>
              </c:numCache>
            </c:numRef>
          </c:val>
          <c:smooth val="0"/>
          <c:extLst>
            <c:ext xmlns:c16="http://schemas.microsoft.com/office/drawing/2014/chart" uri="{C3380CC4-5D6E-409C-BE32-E72D297353CC}">
              <c16:uniqueId val="{00000002-8AE4-4668-9265-C56D19E87E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#N/A</c:v>
                </c:pt>
                <c:pt idx="3">
                  <c:v>0.02</c:v>
                </c:pt>
                <c:pt idx="4">
                  <c:v>#N/A</c:v>
                </c:pt>
                <c:pt idx="5">
                  <c:v>0.05</c:v>
                </c:pt>
                <c:pt idx="6">
                  <c:v>#N/A</c:v>
                </c:pt>
                <c:pt idx="7">
                  <c:v>0.04</c:v>
                </c:pt>
                <c:pt idx="8">
                  <c:v>#N/A</c:v>
                </c:pt>
                <c:pt idx="9">
                  <c:v>0</c:v>
                </c:pt>
              </c:numCache>
            </c:numRef>
          </c:val>
          <c:extLst>
            <c:ext xmlns:c16="http://schemas.microsoft.com/office/drawing/2014/chart" uri="{C3380CC4-5D6E-409C-BE32-E72D297353CC}">
              <c16:uniqueId val="{00000000-1F03-4F47-95A6-B516CF550A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03-4F47-95A6-B516CF550AFC}"/>
            </c:ext>
          </c:extLst>
        </c:ser>
        <c:ser>
          <c:idx val="2"/>
          <c:order val="2"/>
          <c:tx>
            <c:strRef>
              <c:f>データシート!$A$29</c:f>
              <c:strCache>
                <c:ptCount val="1"/>
                <c:pt idx="0">
                  <c:v>国民健康保険診療施設事業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03-4F47-95A6-B516CF550AF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1F03-4F47-95A6-B516CF550AFC}"/>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0.16</c:v>
                </c:pt>
                <c:pt idx="4">
                  <c:v>#N/A</c:v>
                </c:pt>
                <c:pt idx="5">
                  <c:v>0.22</c:v>
                </c:pt>
                <c:pt idx="6">
                  <c:v>#N/A</c:v>
                </c:pt>
                <c:pt idx="7">
                  <c:v>0.47</c:v>
                </c:pt>
                <c:pt idx="8">
                  <c:v>#N/A</c:v>
                </c:pt>
                <c:pt idx="9">
                  <c:v>0.06</c:v>
                </c:pt>
              </c:numCache>
            </c:numRef>
          </c:val>
          <c:extLst>
            <c:ext xmlns:c16="http://schemas.microsoft.com/office/drawing/2014/chart" uri="{C3380CC4-5D6E-409C-BE32-E72D297353CC}">
              <c16:uniqueId val="{00000004-1F03-4F47-95A6-B516CF550AFC}"/>
            </c:ext>
          </c:extLst>
        </c:ser>
        <c:ser>
          <c:idx val="5"/>
          <c:order val="5"/>
          <c:tx>
            <c:strRef>
              <c:f>データシート!$A$32</c:f>
              <c:strCache>
                <c:ptCount val="1"/>
                <c:pt idx="0">
                  <c:v>特定環境保全公共下水道事業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0.23</c:v>
                </c:pt>
                <c:pt idx="4">
                  <c:v>#N/A</c:v>
                </c:pt>
                <c:pt idx="5">
                  <c:v>0.23</c:v>
                </c:pt>
                <c:pt idx="6">
                  <c:v>#N/A</c:v>
                </c:pt>
                <c:pt idx="7">
                  <c:v>0.26</c:v>
                </c:pt>
                <c:pt idx="8">
                  <c:v>#N/A</c:v>
                </c:pt>
                <c:pt idx="9">
                  <c:v>0.21</c:v>
                </c:pt>
              </c:numCache>
            </c:numRef>
          </c:val>
          <c:extLst>
            <c:ext xmlns:c16="http://schemas.microsoft.com/office/drawing/2014/chart" uri="{C3380CC4-5D6E-409C-BE32-E72D297353CC}">
              <c16:uniqueId val="{00000005-1F03-4F47-95A6-B516CF550AFC}"/>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0.93</c:v>
                </c:pt>
                <c:pt idx="2">
                  <c:v>#N/A</c:v>
                </c:pt>
                <c:pt idx="3">
                  <c:v>1.62</c:v>
                </c:pt>
                <c:pt idx="4">
                  <c:v>#N/A</c:v>
                </c:pt>
                <c:pt idx="5">
                  <c:v>1.31</c:v>
                </c:pt>
                <c:pt idx="6">
                  <c:v>#N/A</c:v>
                </c:pt>
                <c:pt idx="7">
                  <c:v>0.93</c:v>
                </c:pt>
                <c:pt idx="8">
                  <c:v>#N/A</c:v>
                </c:pt>
                <c:pt idx="9">
                  <c:v>1.1100000000000001</c:v>
                </c:pt>
              </c:numCache>
            </c:numRef>
          </c:val>
          <c:extLst>
            <c:ext xmlns:c16="http://schemas.microsoft.com/office/drawing/2014/chart" uri="{C3380CC4-5D6E-409C-BE32-E72D297353CC}">
              <c16:uniqueId val="{00000006-1F03-4F47-95A6-B516CF550AFC}"/>
            </c:ext>
          </c:extLst>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c:v>
                </c:pt>
                <c:pt idx="2">
                  <c:v>#N/A</c:v>
                </c:pt>
                <c:pt idx="3">
                  <c:v>3.79</c:v>
                </c:pt>
                <c:pt idx="4">
                  <c:v>#N/A</c:v>
                </c:pt>
                <c:pt idx="5">
                  <c:v>2.97</c:v>
                </c:pt>
                <c:pt idx="6">
                  <c:v>#N/A</c:v>
                </c:pt>
                <c:pt idx="7">
                  <c:v>2.2999999999999998</c:v>
                </c:pt>
                <c:pt idx="8">
                  <c:v>#N/A</c:v>
                </c:pt>
                <c:pt idx="9">
                  <c:v>2.17</c:v>
                </c:pt>
              </c:numCache>
            </c:numRef>
          </c:val>
          <c:extLst>
            <c:ext xmlns:c16="http://schemas.microsoft.com/office/drawing/2014/chart" uri="{C3380CC4-5D6E-409C-BE32-E72D297353CC}">
              <c16:uniqueId val="{00000007-1F03-4F47-95A6-B516CF550A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11.16</c:v>
                </c:pt>
                <c:pt idx="2">
                  <c:v>#N/A</c:v>
                </c:pt>
                <c:pt idx="3">
                  <c:v>6.82</c:v>
                </c:pt>
                <c:pt idx="4">
                  <c:v>#N/A</c:v>
                </c:pt>
                <c:pt idx="5">
                  <c:v>8.58</c:v>
                </c:pt>
                <c:pt idx="6">
                  <c:v>#N/A</c:v>
                </c:pt>
                <c:pt idx="7">
                  <c:v>6.31</c:v>
                </c:pt>
                <c:pt idx="8">
                  <c:v>#N/A</c:v>
                </c:pt>
                <c:pt idx="9">
                  <c:v>5.9</c:v>
                </c:pt>
              </c:numCache>
            </c:numRef>
          </c:val>
          <c:extLst>
            <c:ext xmlns:c16="http://schemas.microsoft.com/office/drawing/2014/chart" uri="{C3380CC4-5D6E-409C-BE32-E72D297353CC}">
              <c16:uniqueId val="{00000008-1F03-4F47-95A6-B516CF550AF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7.33</c:v>
                </c:pt>
                <c:pt idx="2">
                  <c:v>#N/A</c:v>
                </c:pt>
                <c:pt idx="3">
                  <c:v>7.74</c:v>
                </c:pt>
                <c:pt idx="4">
                  <c:v>#N/A</c:v>
                </c:pt>
                <c:pt idx="5">
                  <c:v>8.3000000000000007</c:v>
                </c:pt>
                <c:pt idx="6">
                  <c:v>#N/A</c:v>
                </c:pt>
                <c:pt idx="7">
                  <c:v>8.24</c:v>
                </c:pt>
                <c:pt idx="8">
                  <c:v>#N/A</c:v>
                </c:pt>
                <c:pt idx="9">
                  <c:v>8.3699999999999992</c:v>
                </c:pt>
              </c:numCache>
            </c:numRef>
          </c:val>
          <c:extLst>
            <c:ext xmlns:c16="http://schemas.microsoft.com/office/drawing/2014/chart" uri="{C3380CC4-5D6E-409C-BE32-E72D297353CC}">
              <c16:uniqueId val="{00000009-1F03-4F47-95A6-B516CF550A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2703</c:v>
                </c:pt>
                <c:pt idx="5">
                  <c:v>2619</c:v>
                </c:pt>
                <c:pt idx="8">
                  <c:v>2794</c:v>
                </c:pt>
                <c:pt idx="11">
                  <c:v>2987</c:v>
                </c:pt>
                <c:pt idx="14">
                  <c:v>2994</c:v>
                </c:pt>
              </c:numCache>
            </c:numRef>
          </c:val>
          <c:extLst>
            <c:ext xmlns:c16="http://schemas.microsoft.com/office/drawing/2014/chart" uri="{C3380CC4-5D6E-409C-BE32-E72D297353CC}">
              <c16:uniqueId val="{00000000-F29C-4EC1-B72D-161B4C457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9C-4EC1-B72D-161B4C457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11</c:v>
                </c:pt>
                <c:pt idx="6">
                  <c:v>7</c:v>
                </c:pt>
                <c:pt idx="9">
                  <c:v>6</c:v>
                </c:pt>
                <c:pt idx="12">
                  <c:v>5</c:v>
                </c:pt>
              </c:numCache>
            </c:numRef>
          </c:val>
          <c:extLst>
            <c:ext xmlns:c16="http://schemas.microsoft.com/office/drawing/2014/chart" uri="{C3380CC4-5D6E-409C-BE32-E72D297353CC}">
              <c16:uniqueId val="{00000002-F29C-4EC1-B72D-161B4C457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20</c:v>
                </c:pt>
                <c:pt idx="6">
                  <c:v>19</c:v>
                </c:pt>
                <c:pt idx="9">
                  <c:v>19</c:v>
                </c:pt>
                <c:pt idx="12">
                  <c:v>19</c:v>
                </c:pt>
              </c:numCache>
            </c:numRef>
          </c:val>
          <c:extLst>
            <c:ext xmlns:c16="http://schemas.microsoft.com/office/drawing/2014/chart" uri="{C3380CC4-5D6E-409C-BE32-E72D297353CC}">
              <c16:uniqueId val="{00000003-F29C-4EC1-B72D-161B4C457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677</c:v>
                </c:pt>
                <c:pt idx="3">
                  <c:v>655</c:v>
                </c:pt>
                <c:pt idx="6">
                  <c:v>732</c:v>
                </c:pt>
                <c:pt idx="9">
                  <c:v>693</c:v>
                </c:pt>
                <c:pt idx="12">
                  <c:v>698</c:v>
                </c:pt>
              </c:numCache>
            </c:numRef>
          </c:val>
          <c:extLst>
            <c:ext xmlns:c16="http://schemas.microsoft.com/office/drawing/2014/chart" uri="{C3380CC4-5D6E-409C-BE32-E72D297353CC}">
              <c16:uniqueId val="{00000004-F29C-4EC1-B72D-161B4C457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9C-4EC1-B72D-161B4C457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9C-4EC1-B72D-161B4C457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3221</c:v>
                </c:pt>
                <c:pt idx="3">
                  <c:v>3117</c:v>
                </c:pt>
                <c:pt idx="6">
                  <c:v>3256</c:v>
                </c:pt>
                <c:pt idx="9">
                  <c:v>3627</c:v>
                </c:pt>
                <c:pt idx="12">
                  <c:v>3803</c:v>
                </c:pt>
              </c:numCache>
            </c:numRef>
          </c:val>
          <c:extLst>
            <c:ext xmlns:c16="http://schemas.microsoft.com/office/drawing/2014/chart" uri="{C3380CC4-5D6E-409C-BE32-E72D297353CC}">
              <c16:uniqueId val="{00000007-F29C-4EC1-B72D-161B4C457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1242</c:v>
                </c:pt>
                <c:pt idx="2">
                  <c:v>#N/A</c:v>
                </c:pt>
                <c:pt idx="3">
                  <c:v>#N/A</c:v>
                </c:pt>
                <c:pt idx="4">
                  <c:v>1184</c:v>
                </c:pt>
                <c:pt idx="5">
                  <c:v>#N/A</c:v>
                </c:pt>
                <c:pt idx="6">
                  <c:v>#N/A</c:v>
                </c:pt>
                <c:pt idx="7">
                  <c:v>1220</c:v>
                </c:pt>
                <c:pt idx="8">
                  <c:v>#N/A</c:v>
                </c:pt>
                <c:pt idx="9">
                  <c:v>#N/A</c:v>
                </c:pt>
                <c:pt idx="10">
                  <c:v>1358</c:v>
                </c:pt>
                <c:pt idx="11">
                  <c:v>#N/A</c:v>
                </c:pt>
                <c:pt idx="12">
                  <c:v>#N/A</c:v>
                </c:pt>
                <c:pt idx="13">
                  <c:v>1531</c:v>
                </c:pt>
                <c:pt idx="14">
                  <c:v>#N/A</c:v>
                </c:pt>
              </c:numCache>
            </c:numRef>
          </c:val>
          <c:smooth val="0"/>
          <c:extLst>
            <c:ext xmlns:c16="http://schemas.microsoft.com/office/drawing/2014/chart" uri="{C3380CC4-5D6E-409C-BE32-E72D297353CC}">
              <c16:uniqueId val="{00000008-F29C-4EC1-B72D-161B4C457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34853</c:v>
                </c:pt>
                <c:pt idx="5">
                  <c:v>35650</c:v>
                </c:pt>
                <c:pt idx="8">
                  <c:v>37483</c:v>
                </c:pt>
                <c:pt idx="11">
                  <c:v>38767</c:v>
                </c:pt>
                <c:pt idx="14">
                  <c:v>37748</c:v>
                </c:pt>
              </c:numCache>
            </c:numRef>
          </c:val>
          <c:extLst>
            <c:ext xmlns:c16="http://schemas.microsoft.com/office/drawing/2014/chart" uri="{C3380CC4-5D6E-409C-BE32-E72D297353CC}">
              <c16:uniqueId val="{00000000-9CE3-4AD5-9A27-F1B818D3DF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2655</c:v>
                </c:pt>
                <c:pt idx="5">
                  <c:v>2612</c:v>
                </c:pt>
                <c:pt idx="8">
                  <c:v>2576</c:v>
                </c:pt>
                <c:pt idx="11">
                  <c:v>443</c:v>
                </c:pt>
                <c:pt idx="14">
                  <c:v>494</c:v>
                </c:pt>
              </c:numCache>
            </c:numRef>
          </c:val>
          <c:extLst>
            <c:ext xmlns:c16="http://schemas.microsoft.com/office/drawing/2014/chart" uri="{C3380CC4-5D6E-409C-BE32-E72D297353CC}">
              <c16:uniqueId val="{00000001-9CE3-4AD5-9A27-F1B818D3DF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13709</c:v>
                </c:pt>
                <c:pt idx="5">
                  <c:v>14351</c:v>
                </c:pt>
                <c:pt idx="8">
                  <c:v>14681</c:v>
                </c:pt>
                <c:pt idx="11">
                  <c:v>14029</c:v>
                </c:pt>
                <c:pt idx="14">
                  <c:v>14690</c:v>
                </c:pt>
              </c:numCache>
            </c:numRef>
          </c:val>
          <c:extLst>
            <c:ext xmlns:c16="http://schemas.microsoft.com/office/drawing/2014/chart" uri="{C3380CC4-5D6E-409C-BE32-E72D297353CC}">
              <c16:uniqueId val="{00000002-9CE3-4AD5-9A27-F1B818D3DF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3-4AD5-9A27-F1B818D3DF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3-4AD5-9A27-F1B818D3DF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3-4AD5-9A27-F1B818D3DF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4552</c:v>
                </c:pt>
                <c:pt idx="3">
                  <c:v>4437</c:v>
                </c:pt>
                <c:pt idx="6">
                  <c:v>4261</c:v>
                </c:pt>
                <c:pt idx="9">
                  <c:v>4128</c:v>
                </c:pt>
                <c:pt idx="12">
                  <c:v>4011</c:v>
                </c:pt>
              </c:numCache>
            </c:numRef>
          </c:val>
          <c:extLst>
            <c:ext xmlns:c16="http://schemas.microsoft.com/office/drawing/2014/chart" uri="{C3380CC4-5D6E-409C-BE32-E72D297353CC}">
              <c16:uniqueId val="{00000006-9CE3-4AD5-9A27-F1B818D3DF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108</c:v>
                </c:pt>
                <c:pt idx="3">
                  <c:v>89</c:v>
                </c:pt>
                <c:pt idx="6">
                  <c:v>72</c:v>
                </c:pt>
                <c:pt idx="9">
                  <c:v>54</c:v>
                </c:pt>
                <c:pt idx="12">
                  <c:v>36</c:v>
                </c:pt>
              </c:numCache>
            </c:numRef>
          </c:val>
          <c:extLst>
            <c:ext xmlns:c16="http://schemas.microsoft.com/office/drawing/2014/chart" uri="{C3380CC4-5D6E-409C-BE32-E72D297353CC}">
              <c16:uniqueId val="{00000007-9CE3-4AD5-9A27-F1B818D3DF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6825</c:v>
                </c:pt>
                <c:pt idx="3">
                  <c:v>6433</c:v>
                </c:pt>
                <c:pt idx="6">
                  <c:v>6585</c:v>
                </c:pt>
                <c:pt idx="9">
                  <c:v>6074</c:v>
                </c:pt>
                <c:pt idx="12">
                  <c:v>6094</c:v>
                </c:pt>
              </c:numCache>
            </c:numRef>
          </c:val>
          <c:extLst>
            <c:ext xmlns:c16="http://schemas.microsoft.com/office/drawing/2014/chart" uri="{C3380CC4-5D6E-409C-BE32-E72D297353CC}">
              <c16:uniqueId val="{00000008-9CE3-4AD5-9A27-F1B818D3DF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37</c:v>
                </c:pt>
                <c:pt idx="3">
                  <c:v>27</c:v>
                </c:pt>
                <c:pt idx="6">
                  <c:v>20</c:v>
                </c:pt>
                <c:pt idx="9">
                  <c:v>15</c:v>
                </c:pt>
                <c:pt idx="12">
                  <c:v>10</c:v>
                </c:pt>
              </c:numCache>
            </c:numRef>
          </c:val>
          <c:extLst>
            <c:ext xmlns:c16="http://schemas.microsoft.com/office/drawing/2014/chart" uri="{C3380CC4-5D6E-409C-BE32-E72D297353CC}">
              <c16:uniqueId val="{00000009-9CE3-4AD5-9A27-F1B818D3DF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42397</c:v>
                </c:pt>
                <c:pt idx="3">
                  <c:v>45106</c:v>
                </c:pt>
                <c:pt idx="6">
                  <c:v>46961</c:v>
                </c:pt>
                <c:pt idx="9">
                  <c:v>45367</c:v>
                </c:pt>
                <c:pt idx="12">
                  <c:v>44578</c:v>
                </c:pt>
              </c:numCache>
            </c:numRef>
          </c:val>
          <c:extLst>
            <c:ext xmlns:c16="http://schemas.microsoft.com/office/drawing/2014/chart" uri="{C3380CC4-5D6E-409C-BE32-E72D297353CC}">
              <c16:uniqueId val="{0000000A-9CE3-4AD5-9A27-F1B818D3DF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2703</c:v>
                </c:pt>
                <c:pt idx="2">
                  <c:v>#N/A</c:v>
                </c:pt>
                <c:pt idx="3">
                  <c:v>#N/A</c:v>
                </c:pt>
                <c:pt idx="4">
                  <c:v>3480</c:v>
                </c:pt>
                <c:pt idx="5">
                  <c:v>#N/A</c:v>
                </c:pt>
                <c:pt idx="6">
                  <c:v>#N/A</c:v>
                </c:pt>
                <c:pt idx="7">
                  <c:v>3159</c:v>
                </c:pt>
                <c:pt idx="8">
                  <c:v>#N/A</c:v>
                </c:pt>
                <c:pt idx="9">
                  <c:v>#N/A</c:v>
                </c:pt>
                <c:pt idx="10">
                  <c:v>2399</c:v>
                </c:pt>
                <c:pt idx="11">
                  <c:v>#N/A</c:v>
                </c:pt>
                <c:pt idx="12">
                  <c:v>#N/A</c:v>
                </c:pt>
                <c:pt idx="13">
                  <c:v>1796</c:v>
                </c:pt>
                <c:pt idx="14">
                  <c:v>#N/A</c:v>
                </c:pt>
              </c:numCache>
            </c:numRef>
          </c:val>
          <c:smooth val="0"/>
          <c:extLst>
            <c:ext xmlns:c16="http://schemas.microsoft.com/office/drawing/2014/chart" uri="{C3380CC4-5D6E-409C-BE32-E72D297353CC}">
              <c16:uniqueId val="{0000000B-9CE3-4AD5-9A27-F1B818D3DF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6349</c:v>
                </c:pt>
                <c:pt idx="1">
                  <c:v>7114</c:v>
                </c:pt>
                <c:pt idx="2">
                  <c:v>6742</c:v>
                </c:pt>
              </c:numCache>
            </c:numRef>
          </c:val>
          <c:extLst>
            <c:ext xmlns:c16="http://schemas.microsoft.com/office/drawing/2014/chart" uri="{C3380CC4-5D6E-409C-BE32-E72D297353CC}">
              <c16:uniqueId val="{00000000-7575-4079-8D92-AE0E482487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4509</c:v>
                </c:pt>
                <c:pt idx="1">
                  <c:v>3361</c:v>
                </c:pt>
                <c:pt idx="2">
                  <c:v>3884</c:v>
                </c:pt>
              </c:numCache>
            </c:numRef>
          </c:val>
          <c:extLst>
            <c:ext xmlns:c16="http://schemas.microsoft.com/office/drawing/2014/chart" uri="{C3380CC4-5D6E-409C-BE32-E72D297353CC}">
              <c16:uniqueId val="{00000001-7575-4079-8D92-AE0E482487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5009</c:v>
                </c:pt>
                <c:pt idx="1">
                  <c:v>4540</c:v>
                </c:pt>
                <c:pt idx="2">
                  <c:v>4736</c:v>
                </c:pt>
              </c:numCache>
            </c:numRef>
          </c:val>
          <c:extLst>
            <c:ext xmlns:c16="http://schemas.microsoft.com/office/drawing/2014/chart" uri="{C3380CC4-5D6E-409C-BE32-E72D297353CC}">
              <c16:uniqueId val="{00000002-7575-4079-8D92-AE0E482487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48,038
47,907
1,259.15
36,499,262
35,137,801
1,050,323
17,774,983
44,577,578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分子となる基準財政収入額については、市民税の増などを理由に</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百万円の増となった一方、分母となる基準財政需要額については、過疎対策事業債や合併特例債の元利償還金の増などを理由に</a:t>
          </a:r>
          <a:r>
            <a:rPr kumimoji="1" lang="en-US" altLang="ja-JP" sz="1200">
              <a:latin typeface="ＭＳ Ｐゴシック" panose="020B0600070205080204" pitchFamily="50" charset="-128"/>
              <a:ea typeface="ＭＳ Ｐゴシック" panose="020B0600070205080204" pitchFamily="50" charset="-128"/>
            </a:rPr>
            <a:t>88</a:t>
          </a:r>
          <a:r>
            <a:rPr kumimoji="1" lang="ja-JP" altLang="en-US" sz="1200">
              <a:latin typeface="ＭＳ Ｐゴシック" panose="020B0600070205080204" pitchFamily="50" charset="-128"/>
              <a:ea typeface="ＭＳ Ｐゴシック" panose="020B0600070205080204" pitchFamily="50" charset="-128"/>
            </a:rPr>
            <a:t>百万円の増となり、単年度決算ベースでは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ポイント増（</a:t>
          </a:r>
          <a:r>
            <a:rPr kumimoji="1" lang="en-US" altLang="ja-JP" sz="1200">
              <a:latin typeface="ＭＳ Ｐゴシック" panose="020B0600070205080204" pitchFamily="50" charset="-128"/>
              <a:ea typeface="ＭＳ Ｐゴシック" panose="020B0600070205080204" pitchFamily="50" charset="-128"/>
            </a:rPr>
            <a:t>R4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0.37</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0.36</a:t>
          </a:r>
          <a:r>
            <a:rPr kumimoji="1" lang="ja-JP" altLang="en-US" sz="1200">
              <a:latin typeface="ＭＳ Ｐゴシック" panose="020B0600070205080204" pitchFamily="50" charset="-128"/>
              <a:ea typeface="ＭＳ Ｐゴシック" panose="020B0600070205080204" pitchFamily="50" charset="-128"/>
            </a:rPr>
            <a:t>）となったが、３年平均では、</a:t>
          </a:r>
          <a:r>
            <a:rPr kumimoji="1" lang="en-US" altLang="ja-JP" sz="1200">
              <a:latin typeface="ＭＳ Ｐゴシック" panose="020B0600070205080204" pitchFamily="50" charset="-128"/>
              <a:ea typeface="ＭＳ Ｐゴシック" panose="020B0600070205080204" pitchFamily="50" charset="-128"/>
            </a:rPr>
            <a:t>R</a:t>
          </a:r>
          <a:r>
            <a:rPr kumimoji="1" lang="ja-JP" altLang="en-US" sz="1200">
              <a:latin typeface="ＭＳ Ｐゴシック" panose="020B0600070205080204" pitchFamily="50" charset="-128"/>
              <a:ea typeface="ＭＳ Ｐゴシック" panose="020B0600070205080204" pitchFamily="50" charset="-128"/>
            </a:rPr>
            <a:t>３年度の影響が大きく、</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人口減少や高齢化率上昇（</a:t>
          </a:r>
          <a:r>
            <a:rPr kumimoji="1" lang="en-US" altLang="ja-JP" sz="1200">
              <a:latin typeface="ＭＳ Ｐゴシック" panose="020B0600070205080204" pitchFamily="50" charset="-128"/>
              <a:ea typeface="ＭＳ Ｐゴシック" panose="020B0600070205080204" pitchFamily="50" charset="-128"/>
            </a:rPr>
            <a:t>R5.10.1</a:t>
          </a:r>
          <a:r>
            <a:rPr kumimoji="1" lang="ja-JP" altLang="en-US" sz="1200">
              <a:latin typeface="ＭＳ Ｐゴシック" panose="020B0600070205080204" pitchFamily="50" charset="-128"/>
              <a:ea typeface="ＭＳ Ｐゴシック" panose="020B0600070205080204" pitchFamily="50" charset="-128"/>
            </a:rPr>
            <a:t>現在：</a:t>
          </a:r>
          <a:r>
            <a:rPr kumimoji="1" lang="en-US" altLang="ja-JP" sz="1200">
              <a:latin typeface="ＭＳ Ｐゴシック" panose="020B0600070205080204" pitchFamily="50" charset="-128"/>
              <a:ea typeface="ＭＳ Ｐゴシック" panose="020B0600070205080204" pitchFamily="50" charset="-128"/>
            </a:rPr>
            <a:t>40.1</a:t>
          </a:r>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+0.7P</a:t>
          </a:r>
          <a:r>
            <a:rPr kumimoji="1" lang="ja-JP" altLang="en-US" sz="1200">
              <a:latin typeface="ＭＳ Ｐゴシック" panose="020B0600070205080204" pitchFamily="50" charset="-128"/>
              <a:ea typeface="ＭＳ Ｐゴシック" panose="020B0600070205080204" pitchFamily="50" charset="-128"/>
            </a:rPr>
            <a:t>）に加え、地方税の減少も見込まれることから、市の総合計画に基づき事業を着実に実施しつつ、行政の効率化や財源確保に努め、財政の健全化に引き続き取り組んでいく。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134408</xdr:rowOff>
    </xdr:to>
    <xdr:cxnSp macro="">
      <xdr:nvCxnSpPr>
        <xdr:cNvPr id="69" name="直線コネクタ 68"/>
        <xdr:cNvCxnSpPr/>
      </xdr:nvCxnSpPr>
      <xdr:spPr>
        <a:xfrm>
          <a:off x="4114800" y="78295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114300</xdr:rowOff>
    </xdr:to>
    <xdr:cxnSp macro="">
      <xdr:nvCxnSpPr>
        <xdr:cNvPr id="72" name="直線コネクタ 71"/>
        <xdr:cNvCxnSpPr/>
      </xdr:nvCxnSpPr>
      <xdr:spPr>
        <a:xfrm>
          <a:off x="3225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114300</xdr:rowOff>
    </xdr:to>
    <xdr:cxnSp macro="">
      <xdr:nvCxnSpPr>
        <xdr:cNvPr id="78" name="直線コネクタ 77"/>
        <xdr:cNvCxnSpPr/>
      </xdr:nvCxnSpPr>
      <xdr:spPr>
        <a:xfrm flipV="1">
          <a:off x="1447800" y="78094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分子については、生活保護費に充当した一般財源の減、物件費に充当した一般財源の減等により、全体で</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分母については、普通交付税の減、地方特例交付金の減、地方消費税交付金の減及び市税の減等により、全体で</a:t>
          </a:r>
          <a:r>
            <a:rPr kumimoji="1" lang="en-US" altLang="ja-JP" sz="1300">
              <a:latin typeface="ＭＳ Ｐゴシック" panose="020B0600070205080204" pitchFamily="50" charset="-128"/>
              <a:ea typeface="ＭＳ Ｐゴシック" panose="020B0600070205080204" pitchFamily="50" charset="-128"/>
            </a:rPr>
            <a:t>533</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分子・分母ともに減となったものの、分母の減額幅が大きかったことから、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経常経費充当一般財源を維持しつつ、義務的経費を削減することで、比率の抑制を図る。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103717</xdr:rowOff>
    </xdr:to>
    <xdr:cxnSp macro="">
      <xdr:nvCxnSpPr>
        <xdr:cNvPr id="132" name="直線コネクタ 131"/>
        <xdr:cNvCxnSpPr/>
      </xdr:nvCxnSpPr>
      <xdr:spPr>
        <a:xfrm>
          <a:off x="4114800" y="1097195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63500</xdr:rowOff>
    </xdr:to>
    <xdr:cxnSp macro="">
      <xdr:nvCxnSpPr>
        <xdr:cNvPr id="135" name="直線コネクタ 134"/>
        <xdr:cNvCxnSpPr/>
      </xdr:nvCxnSpPr>
      <xdr:spPr>
        <a:xfrm flipV="1">
          <a:off x="3225800" y="1097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63500</xdr:rowOff>
    </xdr:to>
    <xdr:cxnSp macro="">
      <xdr:nvCxnSpPr>
        <xdr:cNvPr id="138" name="直線コネクタ 137"/>
        <xdr:cNvCxnSpPr/>
      </xdr:nvCxnSpPr>
      <xdr:spPr>
        <a:xfrm>
          <a:off x="2336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63500</xdr:rowOff>
    </xdr:to>
    <xdr:cxnSp macro="">
      <xdr:nvCxnSpPr>
        <xdr:cNvPr id="141" name="直線コネクタ 140"/>
        <xdr:cNvCxnSpPr/>
      </xdr:nvCxnSpPr>
      <xdr:spPr>
        <a:xfrm>
          <a:off x="1447800" y="1093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3" name="テキスト ボックス 142"/>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167233</xdr:rowOff>
    </xdr:from>
    <xdr:ext cx="762000" cy="259045"/>
    <xdr:sp macro="" textlink="">
      <xdr:nvSpPr>
        <xdr:cNvPr id="145" name="テキスト ボックス 144"/>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1" name="楕円 150"/>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2"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119804</xdr:rowOff>
    </xdr:from>
    <xdr:to>
      <xdr:col>19</xdr:col>
      <xdr:colOff>184150</xdr:colOff>
      <xdr:row>64</xdr:row>
      <xdr:rowOff>49954</xdr:rowOff>
    </xdr:to>
    <xdr:sp macro="" textlink="">
      <xdr:nvSpPr>
        <xdr:cNvPr id="153" name="楕円 152"/>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54" name="テキスト ボックス 153"/>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8" name="テキスト ボックス 157"/>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ふるさと納税業務にかかる物件費及び新型コロナウイルス感染症対策として実施した経済対策に係る物件費の増などにより、物件費が全体で</a:t>
          </a:r>
          <a:r>
            <a:rPr kumimoji="1" lang="en-US" altLang="ja-JP" sz="1100">
              <a:latin typeface="ＭＳ Ｐゴシック" panose="020B0600070205080204" pitchFamily="50" charset="-128"/>
              <a:ea typeface="ＭＳ Ｐゴシック" panose="020B0600070205080204" pitchFamily="50" charset="-128"/>
            </a:rPr>
            <a:t>1,197</a:t>
          </a:r>
          <a:r>
            <a:rPr kumimoji="1" lang="ja-JP" altLang="en-US" sz="1100">
              <a:latin typeface="ＭＳ Ｐゴシック" panose="020B0600070205080204" pitchFamily="50" charset="-128"/>
              <a:ea typeface="ＭＳ Ｐゴシック" panose="020B0600070205080204" pitchFamily="50" charset="-128"/>
            </a:rPr>
            <a:t>百万円増加したため、</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37,720</a:t>
          </a:r>
          <a:r>
            <a:rPr kumimoji="1" lang="ja-JP" altLang="en-US" sz="1100">
              <a:latin typeface="ＭＳ Ｐゴシック" panose="020B0600070205080204" pitchFamily="50" charset="-128"/>
              <a:ea typeface="ＭＳ Ｐゴシック" panose="020B0600070205080204" pitchFamily="50" charset="-128"/>
            </a:rPr>
            <a:t>円の増となった。</a:t>
          </a:r>
        </a:p>
        <a:p>
          <a:r>
            <a:rPr kumimoji="1" lang="ja-JP" altLang="en-US" sz="1100">
              <a:latin typeface="ＭＳ Ｐゴシック" panose="020B0600070205080204" pitchFamily="50" charset="-128"/>
              <a:ea typeface="ＭＳ Ｐゴシック" panose="020B0600070205080204" pitchFamily="50" charset="-128"/>
            </a:rPr>
            <a:t>次年度以降は、新型コロナウイルス感染症対策に係る経費の減が見込まれるものの、物価高騰等の影響により、物件費の増が見込まれるため、公共施設等総合管理計画に基づく公共施設の適正配置や更新などにより、物件費の抑制を図る必要がある。</a:t>
          </a:r>
        </a:p>
        <a:p>
          <a:r>
            <a:rPr kumimoji="1" lang="ja-JP" altLang="en-US" sz="1100">
              <a:latin typeface="ＭＳ Ｐゴシック" panose="020B0600070205080204" pitchFamily="50" charset="-128"/>
              <a:ea typeface="ＭＳ Ｐゴシック" panose="020B0600070205080204" pitchFamily="50" charset="-128"/>
            </a:rPr>
            <a:t>また、人件費についても、業務の見直し等を進め効率化を図ることで、抑制に取り組む。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40309</xdr:rowOff>
    </xdr:from>
    <xdr:to>
      <xdr:col>23</xdr:col>
      <xdr:colOff>133350</xdr:colOff>
      <xdr:row>90</xdr:row>
      <xdr:rowOff>68780</xdr:rowOff>
    </xdr:to>
    <xdr:cxnSp macro="">
      <xdr:nvCxnSpPr>
        <xdr:cNvPr id="197" name="直線コネクタ 196"/>
        <xdr:cNvCxnSpPr/>
      </xdr:nvCxnSpPr>
      <xdr:spPr>
        <a:xfrm>
          <a:off x="4114800" y="15127909"/>
          <a:ext cx="838200" cy="37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40309</xdr:rowOff>
    </xdr:from>
    <xdr:to>
      <xdr:col>19</xdr:col>
      <xdr:colOff>133350</xdr:colOff>
      <xdr:row>88</xdr:row>
      <xdr:rowOff>90143</xdr:rowOff>
    </xdr:to>
    <xdr:cxnSp macro="">
      <xdr:nvCxnSpPr>
        <xdr:cNvPr id="200" name="直線コネクタ 199"/>
        <xdr:cNvCxnSpPr/>
      </xdr:nvCxnSpPr>
      <xdr:spPr>
        <a:xfrm flipV="1">
          <a:off x="3225800" y="15127909"/>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43538</xdr:rowOff>
    </xdr:from>
    <xdr:to>
      <xdr:col>15</xdr:col>
      <xdr:colOff>82550</xdr:colOff>
      <xdr:row>88</xdr:row>
      <xdr:rowOff>90143</xdr:rowOff>
    </xdr:to>
    <xdr:cxnSp macro="">
      <xdr:nvCxnSpPr>
        <xdr:cNvPr id="203" name="直線コネクタ 202"/>
        <xdr:cNvCxnSpPr/>
      </xdr:nvCxnSpPr>
      <xdr:spPr>
        <a:xfrm>
          <a:off x="2336800" y="14959688"/>
          <a:ext cx="889000" cy="2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128498</xdr:rowOff>
    </xdr:from>
    <xdr:ext cx="762000" cy="259045"/>
    <xdr:sp macro="" textlink="">
      <xdr:nvSpPr>
        <xdr:cNvPr id="205" name="テキスト ボックス 204"/>
        <xdr:cNvSpPr txBox="1"/>
      </xdr:nvSpPr>
      <xdr:spPr>
        <a:xfrm>
          <a:off x="2844800" y="1401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89731</xdr:rowOff>
    </xdr:from>
    <xdr:to>
      <xdr:col>11</xdr:col>
      <xdr:colOff>31750</xdr:colOff>
      <xdr:row>87</xdr:row>
      <xdr:rowOff>43538</xdr:rowOff>
    </xdr:to>
    <xdr:cxnSp macro="">
      <xdr:nvCxnSpPr>
        <xdr:cNvPr id="206" name="直線コネクタ 205"/>
        <xdr:cNvCxnSpPr/>
      </xdr:nvCxnSpPr>
      <xdr:spPr>
        <a:xfrm>
          <a:off x="1447800" y="14834431"/>
          <a:ext cx="889000" cy="1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15696</xdr:rowOff>
    </xdr:from>
    <xdr:ext cx="762000" cy="259045"/>
    <xdr:sp macro="" textlink="">
      <xdr:nvSpPr>
        <xdr:cNvPr id="208" name="テキスト ボックス 207"/>
        <xdr:cNvSpPr txBox="1"/>
      </xdr:nvSpPr>
      <xdr:spPr>
        <a:xfrm>
          <a:off x="1955800" y="139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146941</xdr:rowOff>
    </xdr:from>
    <xdr:ext cx="762000" cy="259045"/>
    <xdr:sp macro="" textlink="">
      <xdr:nvSpPr>
        <xdr:cNvPr id="210" name="テキスト ボックス 209"/>
        <xdr:cNvSpPr txBox="1"/>
      </xdr:nvSpPr>
      <xdr:spPr>
        <a:xfrm>
          <a:off x="1066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17980</xdr:rowOff>
    </xdr:from>
    <xdr:to>
      <xdr:col>23</xdr:col>
      <xdr:colOff>184150</xdr:colOff>
      <xdr:row>90</xdr:row>
      <xdr:rowOff>119580</xdr:rowOff>
    </xdr:to>
    <xdr:sp macro="" textlink="">
      <xdr:nvSpPr>
        <xdr:cNvPr id="216" name="楕円 215"/>
        <xdr:cNvSpPr/>
      </xdr:nvSpPr>
      <xdr:spPr>
        <a:xfrm>
          <a:off x="4902200" y="154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85307</xdr:rowOff>
    </xdr:from>
    <xdr:ext cx="762000" cy="259045"/>
    <xdr:sp macro="" textlink="">
      <xdr:nvSpPr>
        <xdr:cNvPr id="217" name="人件費・物件費等の状況該当値テキスト"/>
        <xdr:cNvSpPr txBox="1"/>
      </xdr:nvSpPr>
      <xdr:spPr>
        <a:xfrm>
          <a:off x="5041900" y="1534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160959</xdr:rowOff>
    </xdr:from>
    <xdr:to>
      <xdr:col>19</xdr:col>
      <xdr:colOff>184150</xdr:colOff>
      <xdr:row>88</xdr:row>
      <xdr:rowOff>91109</xdr:rowOff>
    </xdr:to>
    <xdr:sp macro="" textlink="">
      <xdr:nvSpPr>
        <xdr:cNvPr id="218" name="楕円 217"/>
        <xdr:cNvSpPr/>
      </xdr:nvSpPr>
      <xdr:spPr>
        <a:xfrm>
          <a:off x="4064000" y="150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75886</xdr:rowOff>
    </xdr:from>
    <xdr:ext cx="736600" cy="259045"/>
    <xdr:sp macro="" textlink="">
      <xdr:nvSpPr>
        <xdr:cNvPr id="219" name="テキスト ボックス 218"/>
        <xdr:cNvSpPr txBox="1"/>
      </xdr:nvSpPr>
      <xdr:spPr>
        <a:xfrm>
          <a:off x="3733800" y="1516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39343</xdr:rowOff>
    </xdr:from>
    <xdr:to>
      <xdr:col>15</xdr:col>
      <xdr:colOff>133350</xdr:colOff>
      <xdr:row>88</xdr:row>
      <xdr:rowOff>140943</xdr:rowOff>
    </xdr:to>
    <xdr:sp macro="" textlink="">
      <xdr:nvSpPr>
        <xdr:cNvPr id="220" name="楕円 219"/>
        <xdr:cNvSpPr/>
      </xdr:nvSpPr>
      <xdr:spPr>
        <a:xfrm>
          <a:off x="3175000" y="151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125720</xdr:rowOff>
    </xdr:from>
    <xdr:ext cx="762000" cy="259045"/>
    <xdr:sp macro="" textlink="">
      <xdr:nvSpPr>
        <xdr:cNvPr id="221" name="テキスト ボックス 220"/>
        <xdr:cNvSpPr txBox="1"/>
      </xdr:nvSpPr>
      <xdr:spPr>
        <a:xfrm>
          <a:off x="2844800" y="152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164188</xdr:rowOff>
    </xdr:from>
    <xdr:to>
      <xdr:col>11</xdr:col>
      <xdr:colOff>82550</xdr:colOff>
      <xdr:row>87</xdr:row>
      <xdr:rowOff>94338</xdr:rowOff>
    </xdr:to>
    <xdr:sp macro="" textlink="">
      <xdr:nvSpPr>
        <xdr:cNvPr id="222" name="楕円 221"/>
        <xdr:cNvSpPr/>
      </xdr:nvSpPr>
      <xdr:spPr>
        <a:xfrm>
          <a:off x="2286000" y="149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79115</xdr:rowOff>
    </xdr:from>
    <xdr:ext cx="762000" cy="259045"/>
    <xdr:sp macro="" textlink="">
      <xdr:nvSpPr>
        <xdr:cNvPr id="223" name="テキスト ボックス 222"/>
        <xdr:cNvSpPr txBox="1"/>
      </xdr:nvSpPr>
      <xdr:spPr>
        <a:xfrm>
          <a:off x="1955800" y="1499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38931</xdr:rowOff>
    </xdr:from>
    <xdr:to>
      <xdr:col>7</xdr:col>
      <xdr:colOff>31750</xdr:colOff>
      <xdr:row>86</xdr:row>
      <xdr:rowOff>140531</xdr:rowOff>
    </xdr:to>
    <xdr:sp macro="" textlink="">
      <xdr:nvSpPr>
        <xdr:cNvPr id="224" name="楕円 223"/>
        <xdr:cNvSpPr/>
      </xdr:nvSpPr>
      <xdr:spPr>
        <a:xfrm>
          <a:off x="1397000" y="147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125308</xdr:rowOff>
    </xdr:from>
    <xdr:ext cx="762000" cy="259045"/>
    <xdr:sp macro="" textlink="">
      <xdr:nvSpPr>
        <xdr:cNvPr id="225" name="テキスト ボックス 224"/>
        <xdr:cNvSpPr txBox="1"/>
      </xdr:nvSpPr>
      <xdr:spPr>
        <a:xfrm>
          <a:off x="1066800" y="148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類似団体平均を下回った状態での推移が続いており、当面この傾向が続くものと見込まれる。</a:t>
          </a:r>
        </a:p>
        <a:p>
          <a:r>
            <a:rPr kumimoji="1" lang="ja-JP" altLang="en-US" sz="1300">
              <a:latin typeface="ＭＳ Ｐゴシック" panose="020B0600070205080204" pitchFamily="50" charset="-128"/>
              <a:ea typeface="ＭＳ Ｐゴシック" panose="020B0600070205080204" pitchFamily="50" charset="-128"/>
            </a:rPr>
            <a:t>今後も国の動向を踏まえながら、引き続き適切な給与水準となるよう努める。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115207</xdr:rowOff>
    </xdr:to>
    <xdr:cxnSp macro="">
      <xdr:nvCxnSpPr>
        <xdr:cNvPr id="261" name="直線コネクタ 260"/>
        <xdr:cNvCxnSpPr/>
      </xdr:nvCxnSpPr>
      <xdr:spPr>
        <a:xfrm flipV="1">
          <a:off x="16179800" y="141396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98879</xdr:rowOff>
    </xdr:to>
    <xdr:cxnSp macro="">
      <xdr:nvCxnSpPr>
        <xdr:cNvPr id="264" name="直線コネクタ 263"/>
        <xdr:cNvCxnSpPr/>
      </xdr:nvCxnSpPr>
      <xdr:spPr>
        <a:xfrm flipV="1">
          <a:off x="15290800" y="141741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98879</xdr:rowOff>
    </xdr:to>
    <xdr:cxnSp macro="">
      <xdr:nvCxnSpPr>
        <xdr:cNvPr id="267" name="直線コネクタ 266"/>
        <xdr:cNvCxnSpPr/>
      </xdr:nvCxnSpPr>
      <xdr:spPr>
        <a:xfrm>
          <a:off x="14401800" y="142430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47171</xdr:rowOff>
    </xdr:to>
    <xdr:cxnSp macro="">
      <xdr:nvCxnSpPr>
        <xdr:cNvPr id="270" name="直線コネクタ 269"/>
        <xdr:cNvCxnSpPr/>
      </xdr:nvCxnSpPr>
      <xdr:spPr>
        <a:xfrm flipV="1">
          <a:off x="13512800" y="142430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0" name="楕円 279"/>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1"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2" name="楕円 281"/>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3" name="テキスト ボックス 282"/>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収集や保育所等の民間委託を進めてはいるものの、２度の市町村合併により市の面積が広大となり、保有する公共施設の数も類似団体を大きく上回っている状況もあり、職員数も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人口減少の影響もあり、数値の上昇が続いていることから、公共施設等総合管理計画に基づく公共施設の適正配置や、民間委託の推進により、適切な定員管理に努める。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155469</xdr:rowOff>
    </xdr:from>
    <xdr:to>
      <xdr:col>81</xdr:col>
      <xdr:colOff>44450</xdr:colOff>
      <xdr:row>66</xdr:row>
      <xdr:rowOff>68474</xdr:rowOff>
    </xdr:to>
    <xdr:cxnSp macro="">
      <xdr:nvCxnSpPr>
        <xdr:cNvPr id="324" name="直線コネクタ 323"/>
        <xdr:cNvCxnSpPr/>
      </xdr:nvCxnSpPr>
      <xdr:spPr>
        <a:xfrm>
          <a:off x="16179800" y="11299719"/>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101177</xdr:rowOff>
    </xdr:from>
    <xdr:to>
      <xdr:col>77</xdr:col>
      <xdr:colOff>44450</xdr:colOff>
      <xdr:row>65</xdr:row>
      <xdr:rowOff>155469</xdr:rowOff>
    </xdr:to>
    <xdr:cxnSp macro="">
      <xdr:nvCxnSpPr>
        <xdr:cNvPr id="327" name="直線コネクタ 326"/>
        <xdr:cNvCxnSpPr/>
      </xdr:nvCxnSpPr>
      <xdr:spPr>
        <a:xfrm>
          <a:off x="15290800" y="1124542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71014</xdr:rowOff>
    </xdr:from>
    <xdr:to>
      <xdr:col>72</xdr:col>
      <xdr:colOff>203200</xdr:colOff>
      <xdr:row>65</xdr:row>
      <xdr:rowOff>101177</xdr:rowOff>
    </xdr:to>
    <xdr:cxnSp macro="">
      <xdr:nvCxnSpPr>
        <xdr:cNvPr id="330" name="直線コネクタ 329"/>
        <xdr:cNvCxnSpPr/>
      </xdr:nvCxnSpPr>
      <xdr:spPr>
        <a:xfrm>
          <a:off x="14401800" y="1121526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32" name="テキスト ボックス 331"/>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22754</xdr:rowOff>
    </xdr:from>
    <xdr:to>
      <xdr:col>68</xdr:col>
      <xdr:colOff>152400</xdr:colOff>
      <xdr:row>65</xdr:row>
      <xdr:rowOff>71014</xdr:rowOff>
    </xdr:to>
    <xdr:cxnSp macro="">
      <xdr:nvCxnSpPr>
        <xdr:cNvPr id="333" name="直線コネクタ 332"/>
        <xdr:cNvCxnSpPr/>
      </xdr:nvCxnSpPr>
      <xdr:spPr>
        <a:xfrm>
          <a:off x="13512800" y="111670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5" name="テキスト ボックス 334"/>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17674</xdr:rowOff>
    </xdr:from>
    <xdr:to>
      <xdr:col>81</xdr:col>
      <xdr:colOff>95250</xdr:colOff>
      <xdr:row>66</xdr:row>
      <xdr:rowOff>119274</xdr:rowOff>
    </xdr:to>
    <xdr:sp macro="" textlink="">
      <xdr:nvSpPr>
        <xdr:cNvPr id="343" name="楕円 342"/>
        <xdr:cNvSpPr/>
      </xdr:nvSpPr>
      <xdr:spPr>
        <a:xfrm>
          <a:off x="16967200" y="113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161201</xdr:rowOff>
    </xdr:from>
    <xdr:ext cx="762000" cy="259045"/>
    <xdr:sp macro="" textlink="">
      <xdr:nvSpPr>
        <xdr:cNvPr id="344" name="定員管理の状況該当値テキスト"/>
        <xdr:cNvSpPr txBox="1"/>
      </xdr:nvSpPr>
      <xdr:spPr>
        <a:xfrm>
          <a:off x="17106900" y="113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104669</xdr:rowOff>
    </xdr:from>
    <xdr:to>
      <xdr:col>77</xdr:col>
      <xdr:colOff>95250</xdr:colOff>
      <xdr:row>66</xdr:row>
      <xdr:rowOff>34819</xdr:rowOff>
    </xdr:to>
    <xdr:sp macro="" textlink="">
      <xdr:nvSpPr>
        <xdr:cNvPr id="345" name="楕円 344"/>
        <xdr:cNvSpPr/>
      </xdr:nvSpPr>
      <xdr:spPr>
        <a:xfrm>
          <a:off x="16129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19596</xdr:rowOff>
    </xdr:from>
    <xdr:ext cx="736600" cy="259045"/>
    <xdr:sp macro="" textlink="">
      <xdr:nvSpPr>
        <xdr:cNvPr id="346" name="テキスト ボックス 345"/>
        <xdr:cNvSpPr txBox="1"/>
      </xdr:nvSpPr>
      <xdr:spPr>
        <a:xfrm>
          <a:off x="15798800" y="1133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50377</xdr:rowOff>
    </xdr:from>
    <xdr:to>
      <xdr:col>73</xdr:col>
      <xdr:colOff>44450</xdr:colOff>
      <xdr:row>65</xdr:row>
      <xdr:rowOff>151977</xdr:rowOff>
    </xdr:to>
    <xdr:sp macro="" textlink="">
      <xdr:nvSpPr>
        <xdr:cNvPr id="347" name="楕円 346"/>
        <xdr:cNvSpPr/>
      </xdr:nvSpPr>
      <xdr:spPr>
        <a:xfrm>
          <a:off x="15240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136754</xdr:rowOff>
    </xdr:from>
    <xdr:ext cx="762000" cy="259045"/>
    <xdr:sp macro="" textlink="">
      <xdr:nvSpPr>
        <xdr:cNvPr id="348" name="テキスト ボックス 347"/>
        <xdr:cNvSpPr txBox="1"/>
      </xdr:nvSpPr>
      <xdr:spPr>
        <a:xfrm>
          <a:off x="14909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20214</xdr:rowOff>
    </xdr:from>
    <xdr:to>
      <xdr:col>68</xdr:col>
      <xdr:colOff>203200</xdr:colOff>
      <xdr:row>65</xdr:row>
      <xdr:rowOff>121814</xdr:rowOff>
    </xdr:to>
    <xdr:sp macro="" textlink="">
      <xdr:nvSpPr>
        <xdr:cNvPr id="349" name="楕円 348"/>
        <xdr:cNvSpPr/>
      </xdr:nvSpPr>
      <xdr:spPr>
        <a:xfrm>
          <a:off x="14351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106591</xdr:rowOff>
    </xdr:from>
    <xdr:ext cx="762000" cy="259045"/>
    <xdr:sp macro="" textlink="">
      <xdr:nvSpPr>
        <xdr:cNvPr id="350" name="テキスト ボックス 349"/>
        <xdr:cNvSpPr txBox="1"/>
      </xdr:nvSpPr>
      <xdr:spPr>
        <a:xfrm>
          <a:off x="14020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143404</xdr:rowOff>
    </xdr:from>
    <xdr:to>
      <xdr:col>64</xdr:col>
      <xdr:colOff>152400</xdr:colOff>
      <xdr:row>65</xdr:row>
      <xdr:rowOff>73554</xdr:rowOff>
    </xdr:to>
    <xdr:sp macro="" textlink="">
      <xdr:nvSpPr>
        <xdr:cNvPr id="351" name="楕円 350"/>
        <xdr:cNvSpPr/>
      </xdr:nvSpPr>
      <xdr:spPr>
        <a:xfrm>
          <a:off x="13462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58331</xdr:rowOff>
    </xdr:from>
    <xdr:ext cx="762000" cy="259045"/>
    <xdr:sp macro="" textlink="">
      <xdr:nvSpPr>
        <xdr:cNvPr id="352" name="テキスト ボックス 351"/>
        <xdr:cNvSpPr txBox="1"/>
      </xdr:nvSpPr>
      <xdr:spPr>
        <a:xfrm>
          <a:off x="13131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分子に含まれる元利償還金が増となったことが主要因となり、分子全体で前年度比</a:t>
          </a:r>
          <a:r>
            <a:rPr kumimoji="1" lang="en-US" altLang="ja-JP" sz="1100">
              <a:latin typeface="ＭＳ Ｐゴシック" panose="020B0600070205080204" pitchFamily="50" charset="-128"/>
              <a:ea typeface="ＭＳ Ｐゴシック" panose="020B0600070205080204" pitchFamily="50" charset="-128"/>
            </a:rPr>
            <a:t>345</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分母については、臨財債発行可能額が減、控除対象である災害復旧費等に係る基準財政需要額が増となったが、普通交付税の増が主要因となり、分母全体で前年度比</a:t>
          </a:r>
          <a:r>
            <a:rPr kumimoji="1" lang="en-US" altLang="ja-JP" sz="1100">
              <a:latin typeface="ＭＳ Ｐゴシック" panose="020B0600070205080204" pitchFamily="50" charset="-128"/>
              <a:ea typeface="ＭＳ Ｐゴシック" panose="020B0600070205080204" pitchFamily="50" charset="-128"/>
            </a:rPr>
            <a:t>306</a:t>
          </a:r>
          <a:r>
            <a:rPr kumimoji="1" lang="ja-JP" altLang="en-US" sz="1100">
              <a:latin typeface="ＭＳ Ｐゴシック" panose="020B0600070205080204" pitchFamily="50" charset="-128"/>
              <a:ea typeface="ＭＳ Ｐゴシック" panose="020B0600070205080204" pitchFamily="50" charset="-128"/>
            </a:rPr>
            <a:t>百万円の増となった。</a:t>
          </a:r>
        </a:p>
        <a:p>
          <a:r>
            <a:rPr kumimoji="1" lang="ja-JP" altLang="en-US" sz="1100">
              <a:latin typeface="ＭＳ Ｐゴシック" panose="020B0600070205080204" pitchFamily="50" charset="-128"/>
              <a:ea typeface="ＭＳ Ｐゴシック" panose="020B0600070205080204" pitchFamily="50" charset="-128"/>
            </a:rPr>
            <a:t>分子・分母ともに増となったものの、分子の増額幅が大きかったことから、前年度比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ポイントの増となった。令和９年度が公債費のピークとなる見込みである。引き続き、普通建設事業については慎重に事業を選択するとともに、国県補助金等、地方債以外の財源確保に努める。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113877</xdr:rowOff>
    </xdr:to>
    <xdr:cxnSp macro="">
      <xdr:nvCxnSpPr>
        <xdr:cNvPr id="385" name="直線コネクタ 384"/>
        <xdr:cNvCxnSpPr/>
      </xdr:nvCxnSpPr>
      <xdr:spPr>
        <a:xfrm>
          <a:off x="16179800" y="72504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49530</xdr:rowOff>
    </xdr:to>
    <xdr:cxnSp macro="">
      <xdr:nvCxnSpPr>
        <xdr:cNvPr id="388" name="直線コネクタ 387"/>
        <xdr:cNvCxnSpPr/>
      </xdr:nvCxnSpPr>
      <xdr:spPr>
        <a:xfrm>
          <a:off x="15290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89746</xdr:rowOff>
    </xdr:to>
    <xdr:cxnSp macro="">
      <xdr:nvCxnSpPr>
        <xdr:cNvPr id="391" name="直線コネクタ 390"/>
        <xdr:cNvCxnSpPr/>
      </xdr:nvCxnSpPr>
      <xdr:spPr>
        <a:xfrm flipV="1">
          <a:off x="14401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162137</xdr:rowOff>
    </xdr:to>
    <xdr:cxnSp macro="">
      <xdr:nvCxnSpPr>
        <xdr:cNvPr id="394" name="直線コネクタ 393"/>
        <xdr:cNvCxnSpPr/>
      </xdr:nvCxnSpPr>
      <xdr:spPr>
        <a:xfrm flipV="1">
          <a:off x="13512800" y="72906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404" name="楕円 403"/>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405" name="公債費負担の状況該当値テキスト"/>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6" name="楕円 405"/>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7" name="テキスト ボックス 406"/>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8" name="楕円 407"/>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9" name="テキスト ボックス 40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10" name="楕円 409"/>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11" name="テキスト ボックス 410"/>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12" name="楕円 411"/>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13" name="テキスト ボックス 41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分子に含まれる将来負担額のうち地方債の現在高が減となったこと、また、控除対象である充当可能基金の増が主要因となり、分子全体で前年度比</a:t>
          </a:r>
          <a:r>
            <a:rPr kumimoji="1" lang="en-US" altLang="ja-JP" sz="1100">
              <a:latin typeface="ＭＳ Ｐゴシック" panose="020B0600070205080204" pitchFamily="50" charset="-128"/>
              <a:ea typeface="ＭＳ Ｐゴシック" panose="020B0600070205080204" pitchFamily="50" charset="-128"/>
            </a:rPr>
            <a:t>604</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分母については、標準財政規模が減となったことが主要因となり、分母全体で前年度比</a:t>
          </a:r>
          <a:r>
            <a:rPr kumimoji="1" lang="en-US" altLang="ja-JP" sz="1100">
              <a:latin typeface="ＭＳ Ｐゴシック" panose="020B0600070205080204" pitchFamily="50" charset="-128"/>
              <a:ea typeface="ＭＳ Ｐゴシック" panose="020B0600070205080204" pitchFamily="50" charset="-128"/>
            </a:rPr>
            <a:t>545</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分子・分母ともに減となったものの、分子の減額幅が大きかったことから、前年度比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ポイントの減となったが、引き続き通常事業における点検評価や見直し等により財政の健全化を図るとともに、普通建設事業における地方債以外の財源確保に努めることで、将来負担の適正化を図る。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131233</xdr:rowOff>
    </xdr:from>
    <xdr:to>
      <xdr:col>81</xdr:col>
      <xdr:colOff>44450</xdr:colOff>
      <xdr:row>15</xdr:row>
      <xdr:rowOff>6703</xdr:rowOff>
    </xdr:to>
    <xdr:cxnSp macro="">
      <xdr:nvCxnSpPr>
        <xdr:cNvPr id="447" name="直線コネクタ 446"/>
        <xdr:cNvCxnSpPr/>
      </xdr:nvCxnSpPr>
      <xdr:spPr>
        <a:xfrm flipV="1">
          <a:off x="16179800" y="2531533"/>
          <a:ext cx="8382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6703</xdr:rowOff>
    </xdr:from>
    <xdr:to>
      <xdr:col>77</xdr:col>
      <xdr:colOff>44450</xdr:colOff>
      <xdr:row>15</xdr:row>
      <xdr:rowOff>83115</xdr:rowOff>
    </xdr:to>
    <xdr:cxnSp macro="">
      <xdr:nvCxnSpPr>
        <xdr:cNvPr id="450" name="直線コネクタ 449"/>
        <xdr:cNvCxnSpPr/>
      </xdr:nvCxnSpPr>
      <xdr:spPr>
        <a:xfrm flipV="1">
          <a:off x="15290800" y="257845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83115</xdr:rowOff>
    </xdr:from>
    <xdr:to>
      <xdr:col>72</xdr:col>
      <xdr:colOff>203200</xdr:colOff>
      <xdr:row>15</xdr:row>
      <xdr:rowOff>119309</xdr:rowOff>
    </xdr:to>
    <xdr:cxnSp macro="">
      <xdr:nvCxnSpPr>
        <xdr:cNvPr id="453" name="直線コネクタ 452"/>
        <xdr:cNvCxnSpPr/>
      </xdr:nvCxnSpPr>
      <xdr:spPr>
        <a:xfrm flipV="1">
          <a:off x="14401800" y="265486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84596</xdr:rowOff>
    </xdr:from>
    <xdr:to>
      <xdr:col>73</xdr:col>
      <xdr:colOff>44450</xdr:colOff>
      <xdr:row>16</xdr:row>
      <xdr:rowOff>14746</xdr:rowOff>
    </xdr:to>
    <xdr:sp macro="" textlink="">
      <xdr:nvSpPr>
        <xdr:cNvPr id="454" name="フローチャート: 判断 453"/>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5" name="テキスト ボックス 454"/>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42898</xdr:rowOff>
    </xdr:from>
    <xdr:to>
      <xdr:col>68</xdr:col>
      <xdr:colOff>152400</xdr:colOff>
      <xdr:row>15</xdr:row>
      <xdr:rowOff>119309</xdr:rowOff>
    </xdr:to>
    <xdr:cxnSp macro="">
      <xdr:nvCxnSpPr>
        <xdr:cNvPr id="456" name="直線コネクタ 455"/>
        <xdr:cNvCxnSpPr/>
      </xdr:nvCxnSpPr>
      <xdr:spPr>
        <a:xfrm>
          <a:off x="13512800" y="2614648"/>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89958</xdr:rowOff>
    </xdr:from>
    <xdr:to>
      <xdr:col>68</xdr:col>
      <xdr:colOff>203200</xdr:colOff>
      <xdr:row>16</xdr:row>
      <xdr:rowOff>20108</xdr:rowOff>
    </xdr:to>
    <xdr:sp macro="" textlink="">
      <xdr:nvSpPr>
        <xdr:cNvPr id="457" name="フローチャート: 判断 456"/>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8" name="テキスト ボックス 457"/>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9" name="フローチャート: 判断 458"/>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2204</xdr:rowOff>
    </xdr:from>
    <xdr:ext cx="762000" cy="259045"/>
    <xdr:sp macro="" textlink="">
      <xdr:nvSpPr>
        <xdr:cNvPr id="460" name="テキスト ボックス 459"/>
        <xdr:cNvSpPr txBox="1"/>
      </xdr:nvSpPr>
      <xdr:spPr>
        <a:xfrm>
          <a:off x="13131800" y="274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66" name="楕円 465"/>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52510</xdr:rowOff>
    </xdr:from>
    <xdr:ext cx="762000" cy="259045"/>
    <xdr:sp macro="" textlink="">
      <xdr:nvSpPr>
        <xdr:cNvPr id="467" name="将来負担の状況該当値テキスト"/>
        <xdr:cNvSpPr txBox="1"/>
      </xdr:nvSpPr>
      <xdr:spPr>
        <a:xfrm>
          <a:off x="17106900" y="24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127353</xdr:rowOff>
    </xdr:from>
    <xdr:to>
      <xdr:col>77</xdr:col>
      <xdr:colOff>95250</xdr:colOff>
      <xdr:row>15</xdr:row>
      <xdr:rowOff>57503</xdr:rowOff>
    </xdr:to>
    <xdr:sp macro="" textlink="">
      <xdr:nvSpPr>
        <xdr:cNvPr id="468" name="楕円 467"/>
        <xdr:cNvSpPr/>
      </xdr:nvSpPr>
      <xdr:spPr>
        <a:xfrm>
          <a:off x="16129000" y="25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69" name="テキスト ボックス 468"/>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70" name="楕円 469"/>
        <xdr:cNvSpPr/>
      </xdr:nvSpPr>
      <xdr:spPr>
        <a:xfrm>
          <a:off x="15240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71" name="テキスト ボックス 470"/>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68509</xdr:rowOff>
    </xdr:from>
    <xdr:to>
      <xdr:col>68</xdr:col>
      <xdr:colOff>203200</xdr:colOff>
      <xdr:row>15</xdr:row>
      <xdr:rowOff>170109</xdr:rowOff>
    </xdr:to>
    <xdr:sp macro="" textlink="">
      <xdr:nvSpPr>
        <xdr:cNvPr id="472" name="楕円 471"/>
        <xdr:cNvSpPr/>
      </xdr:nvSpPr>
      <xdr:spPr>
        <a:xfrm>
          <a:off x="14351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8836</xdr:rowOff>
    </xdr:from>
    <xdr:ext cx="762000" cy="259045"/>
    <xdr:sp macro="" textlink="">
      <xdr:nvSpPr>
        <xdr:cNvPr id="473" name="テキスト ボックス 472"/>
        <xdr:cNvSpPr txBox="1"/>
      </xdr:nvSpPr>
      <xdr:spPr>
        <a:xfrm>
          <a:off x="14020800" y="240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163548</xdr:rowOff>
    </xdr:from>
    <xdr:to>
      <xdr:col>64</xdr:col>
      <xdr:colOff>152400</xdr:colOff>
      <xdr:row>15</xdr:row>
      <xdr:rowOff>93698</xdr:rowOff>
    </xdr:to>
    <xdr:sp macro="" textlink="">
      <xdr:nvSpPr>
        <xdr:cNvPr id="474" name="楕円 473"/>
        <xdr:cNvSpPr/>
      </xdr:nvSpPr>
      <xdr:spPr>
        <a:xfrm>
          <a:off x="13462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103875</xdr:rowOff>
    </xdr:from>
    <xdr:ext cx="762000" cy="259045"/>
    <xdr:sp macro="" textlink="">
      <xdr:nvSpPr>
        <xdr:cNvPr id="475" name="テキスト ボックス 474"/>
        <xdr:cNvSpPr txBox="1"/>
      </xdr:nvSpPr>
      <xdr:spPr>
        <a:xfrm>
          <a:off x="13131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48,038
47,907
1,259.15
36,499,262
35,137,801
1,050,323
17,774,983
44,577,578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人当たり職員数と同様、人件費の割合も類似団体平均を上回っている状況が続いている。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令和４年度は、常勤職員に係る基本給の増などにより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比率改善のため、公共施設等総合管理計画に基づく公共施設の適正配置や、民間委託の推進に努める。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50800</xdr:rowOff>
    </xdr:to>
    <xdr:cxnSp macro="">
      <xdr:nvCxnSpPr>
        <xdr:cNvPr id="66" name="直線コネクタ 65"/>
        <xdr:cNvCxnSpPr/>
      </xdr:nvCxnSpPr>
      <xdr:spPr>
        <a:xfrm>
          <a:off x="3987800" y="6451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50800</xdr:rowOff>
    </xdr:to>
    <xdr:cxnSp macro="">
      <xdr:nvCxnSpPr>
        <xdr:cNvPr id="69" name="直線コネクタ 68"/>
        <xdr:cNvCxnSpPr/>
      </xdr:nvCxnSpPr>
      <xdr:spPr>
        <a:xfrm flipV="1">
          <a:off x="3098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50800</xdr:rowOff>
    </xdr:to>
    <xdr:cxnSp macro="">
      <xdr:nvCxnSpPr>
        <xdr:cNvPr id="72" name="直線コネクタ 71"/>
        <xdr:cNvCxnSpPr/>
      </xdr:nvCxnSpPr>
      <xdr:spPr>
        <a:xfrm>
          <a:off x="2209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146067</xdr:rowOff>
    </xdr:from>
    <xdr:ext cx="762000" cy="259045"/>
    <xdr:sp macro="" textlink="">
      <xdr:nvSpPr>
        <xdr:cNvPr id="74" name="テキスト ボックス 73"/>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107950</xdr:rowOff>
    </xdr:to>
    <xdr:cxnSp macro="">
      <xdr:nvCxnSpPr>
        <xdr:cNvPr id="75" name="直線コネクタ 74"/>
        <xdr:cNvCxnSpPr/>
      </xdr:nvCxnSpPr>
      <xdr:spPr>
        <a:xfrm>
          <a:off x="1320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ふるさと納税業務にかかる物件費及び新型コロナウイルス感染症対策として実施した経済対策に係る物件費の増などにより、物件費が全体で</a:t>
          </a:r>
          <a:r>
            <a:rPr kumimoji="1" lang="en-US" altLang="ja-JP" sz="1300">
              <a:latin typeface="ＭＳ Ｐゴシック" panose="020B0600070205080204" pitchFamily="50" charset="-128"/>
              <a:ea typeface="ＭＳ Ｐゴシック" panose="020B0600070205080204" pitchFamily="50" charset="-128"/>
            </a:rPr>
            <a:t>1,197</a:t>
          </a:r>
          <a:r>
            <a:rPr kumimoji="1" lang="ja-JP" altLang="en-US" sz="1300">
              <a:latin typeface="ＭＳ Ｐゴシック" panose="020B0600070205080204" pitchFamily="50" charset="-128"/>
              <a:ea typeface="ＭＳ Ｐゴシック" panose="020B0600070205080204" pitchFamily="50" charset="-128"/>
            </a:rPr>
            <a:t>百万円増加したため、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民間委託やシステム関連経費等、業務の効率化に伴い増加しているものもあることから、全体のバランスを勘案しつつ、公共施設等総合管理計画に基づく公共施設の適正配置や更新などにより、物件費の抑制を図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5" name="直線コネクタ 124"/>
        <xdr:cNvCxnSpPr/>
      </xdr:nvCxnSpPr>
      <xdr:spPr>
        <a:xfrm>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108712</xdr:rowOff>
    </xdr:to>
    <xdr:cxnSp macro="">
      <xdr:nvCxnSpPr>
        <xdr:cNvPr id="128" name="直線コネクタ 127"/>
        <xdr:cNvCxnSpPr/>
      </xdr:nvCxnSpPr>
      <xdr:spPr>
        <a:xfrm flipV="1">
          <a:off x="14782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108712</xdr:rowOff>
    </xdr:to>
    <xdr:cxnSp macro="">
      <xdr:nvCxnSpPr>
        <xdr:cNvPr id="131" name="直線コネクタ 130"/>
        <xdr:cNvCxnSpPr/>
      </xdr:nvCxnSpPr>
      <xdr:spPr>
        <a:xfrm>
          <a:off x="13893800" y="30667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152146</xdr:rowOff>
    </xdr:to>
    <xdr:cxnSp macro="">
      <xdr:nvCxnSpPr>
        <xdr:cNvPr id="134" name="直線コネクタ 133"/>
        <xdr:cNvCxnSpPr/>
      </xdr:nvCxnSpPr>
      <xdr:spPr>
        <a:xfrm>
          <a:off x="13004800" y="2984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6" name="楕円 145"/>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7" name="テキスト ボックス 146"/>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0" name="楕円 149"/>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1" name="テキスト ボックス 150"/>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新型コロナウイルス感染症対策の給付金による扶助費の減額等に伴い、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国の政策等により比率の増減はあるものの、今後、高齢化などに伴う増額が見込まれることから、対象者に寄り添った支援を行いつつ、適正な給付に努め、義務的経費の削減に努める。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100330</xdr:rowOff>
    </xdr:to>
    <xdr:cxnSp macro="">
      <xdr:nvCxnSpPr>
        <xdr:cNvPr id="186" name="直線コネクタ 185"/>
        <xdr:cNvCxnSpPr/>
      </xdr:nvCxnSpPr>
      <xdr:spPr>
        <a:xfrm flipV="1">
          <a:off x="3987800" y="9156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39370</xdr:rowOff>
    </xdr:from>
    <xdr:to>
      <xdr:col>19</xdr:col>
      <xdr:colOff>187325</xdr:colOff>
      <xdr:row>53</xdr:row>
      <xdr:rowOff>100330</xdr:rowOff>
    </xdr:to>
    <xdr:cxnSp macro="">
      <xdr:nvCxnSpPr>
        <xdr:cNvPr id="189" name="直線コネクタ 188"/>
        <xdr:cNvCxnSpPr/>
      </xdr:nvCxnSpPr>
      <xdr:spPr>
        <a:xfrm>
          <a:off x="3098800" y="912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54</xdr:row>
      <xdr:rowOff>73660</xdr:rowOff>
    </xdr:to>
    <xdr:cxnSp macro="">
      <xdr:nvCxnSpPr>
        <xdr:cNvPr id="192" name="直線コネクタ 191"/>
        <xdr:cNvCxnSpPr/>
      </xdr:nvCxnSpPr>
      <xdr:spPr>
        <a:xfrm flipV="1">
          <a:off x="2209800" y="91262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73660</xdr:rowOff>
    </xdr:to>
    <xdr:cxnSp macro="">
      <xdr:nvCxnSpPr>
        <xdr:cNvPr id="195" name="直線コネクタ 194"/>
        <xdr:cNvCxnSpPr/>
      </xdr:nvCxnSpPr>
      <xdr:spPr>
        <a:xfrm>
          <a:off x="1320800" y="9248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199" name="テキスト ボックス 198"/>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5" name="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49530</xdr:rowOff>
    </xdr:from>
    <xdr:to>
      <xdr:col>20</xdr:col>
      <xdr:colOff>38100</xdr:colOff>
      <xdr:row>53</xdr:row>
      <xdr:rowOff>151130</xdr:rowOff>
    </xdr:to>
    <xdr:sp macro="" textlink="">
      <xdr:nvSpPr>
        <xdr:cNvPr id="207" name="楕円 206"/>
        <xdr:cNvSpPr/>
      </xdr:nvSpPr>
      <xdr:spPr>
        <a:xfrm>
          <a:off x="3937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161307</xdr:rowOff>
    </xdr:from>
    <xdr:ext cx="736600" cy="259045"/>
    <xdr:sp macro="" textlink="">
      <xdr:nvSpPr>
        <xdr:cNvPr id="208" name="テキスト ボックス 207"/>
        <xdr:cNvSpPr txBox="1"/>
      </xdr:nvSpPr>
      <xdr:spPr>
        <a:xfrm>
          <a:off x="3606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160020</xdr:rowOff>
    </xdr:from>
    <xdr:to>
      <xdr:col>15</xdr:col>
      <xdr:colOff>149225</xdr:colOff>
      <xdr:row>53</xdr:row>
      <xdr:rowOff>90170</xdr:rowOff>
    </xdr:to>
    <xdr:sp macro="" textlink="">
      <xdr:nvSpPr>
        <xdr:cNvPr id="209" name="楕円 208"/>
        <xdr:cNvSpPr/>
      </xdr:nvSpPr>
      <xdr:spPr>
        <a:xfrm>
          <a:off x="3048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100347</xdr:rowOff>
    </xdr:from>
    <xdr:ext cx="762000" cy="259045"/>
    <xdr:sp macro="" textlink="">
      <xdr:nvSpPr>
        <xdr:cNvPr id="210" name="テキスト ボックス 209"/>
        <xdr:cNvSpPr txBox="1"/>
      </xdr:nvSpPr>
      <xdr:spPr>
        <a:xfrm>
          <a:off x="2717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1" name="楕円 210"/>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2" name="テキスト ボックス 211"/>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3" name="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国民健康保険診療施設勘定特別会計への繰出金の増などにより、繰出金が前年度比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ポイントの増となったことなどから、全体で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浄化槽事業等における企業債の償還の増加や、国民健康保険事業や介護保険事業における高齢化比率の上昇に伴う負担の増加が見込まれることから、受益者負担の適正化をはじめとした財政運営の健全化に努め、普通会計の負担適正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107950</xdr:rowOff>
    </xdr:to>
    <xdr:cxnSp macro="">
      <xdr:nvCxnSpPr>
        <xdr:cNvPr id="247" name="直線コネクタ 246"/>
        <xdr:cNvCxnSpPr/>
      </xdr:nvCxnSpPr>
      <xdr:spPr>
        <a:xfrm>
          <a:off x="15671800" y="9791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107950</xdr:rowOff>
    </xdr:to>
    <xdr:cxnSp macro="">
      <xdr:nvCxnSpPr>
        <xdr:cNvPr id="250" name="直線コネクタ 249"/>
        <xdr:cNvCxnSpPr/>
      </xdr:nvCxnSpPr>
      <xdr:spPr>
        <a:xfrm flipV="1">
          <a:off x="14782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12700</xdr:rowOff>
    </xdr:to>
    <xdr:cxnSp macro="">
      <xdr:nvCxnSpPr>
        <xdr:cNvPr id="253" name="直線コネクタ 252"/>
        <xdr:cNvCxnSpPr/>
      </xdr:nvCxnSpPr>
      <xdr:spPr>
        <a:xfrm flipV="1">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12700</xdr:rowOff>
    </xdr:to>
    <xdr:cxnSp macro="">
      <xdr:nvCxnSpPr>
        <xdr:cNvPr id="256" name="直線コネクタ 255"/>
        <xdr:cNvCxnSpPr/>
      </xdr:nvCxnSpPr>
      <xdr:spPr>
        <a:xfrm>
          <a:off x="13004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7"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68" name="楕円 267"/>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69" name="テキスト ボックス 268"/>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1" name="テキスト ボックス 27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3" name="テキスト ボックス 272"/>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4" name="楕円 273"/>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5" name="テキスト ボックス 274"/>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広域行政組合負担金の減及び新型コロナウイルス感染症対策に係る補助金の減等により、全体で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年度に補助金見直しを実施し、公益性、公平性の観点から検証を行ったところであることから、引き続き、適正な予算化、執行に努める。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36</xdr:row>
      <xdr:rowOff>35560</xdr:rowOff>
    </xdr:to>
    <xdr:cxnSp macro="">
      <xdr:nvCxnSpPr>
        <xdr:cNvPr id="305" name="直線コネクタ 304"/>
        <xdr:cNvCxnSpPr/>
      </xdr:nvCxnSpPr>
      <xdr:spPr>
        <a:xfrm flipV="1">
          <a:off x="15671800" y="60980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35560</xdr:rowOff>
    </xdr:to>
    <xdr:cxnSp macro="">
      <xdr:nvCxnSpPr>
        <xdr:cNvPr id="308" name="直線コネクタ 307"/>
        <xdr:cNvCxnSpPr/>
      </xdr:nvCxnSpPr>
      <xdr:spPr>
        <a:xfrm>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30988</xdr:rowOff>
    </xdr:to>
    <xdr:cxnSp macro="">
      <xdr:nvCxnSpPr>
        <xdr:cNvPr id="311" name="直線コネクタ 310"/>
        <xdr:cNvCxnSpPr/>
      </xdr:nvCxnSpPr>
      <xdr:spPr>
        <a:xfrm>
          <a:off x="13893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3" name="テキスト ボックス 312"/>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85852</xdr:rowOff>
    </xdr:to>
    <xdr:cxnSp macro="">
      <xdr:nvCxnSpPr>
        <xdr:cNvPr id="314" name="直線コネクタ 313"/>
        <xdr:cNvCxnSpPr/>
      </xdr:nvCxnSpPr>
      <xdr:spPr>
        <a:xfrm flipV="1">
          <a:off x="13004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16" name="テキスト ボックス 315"/>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2" name="楕円 331"/>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3" name="テキスト ボックス 332"/>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中心市街地拠点施設整備事業や過疎対策事業の元金償還開始などにより、前年度比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このほか、２度の台風被害からの復旧事業の影響もあり、平成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２年度にかけて地方債発行額が高い水準で推移したことなどから、令和９年度が公債費のピークとなる見込みである。引き続き、普通建設事業については慎重に事業を選択するとともに、地方債以外の財源確保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154432</xdr:rowOff>
    </xdr:to>
    <xdr:cxnSp macro="">
      <xdr:nvCxnSpPr>
        <xdr:cNvPr id="363" name="直線コネクタ 362"/>
        <xdr:cNvCxnSpPr/>
      </xdr:nvCxnSpPr>
      <xdr:spPr>
        <a:xfrm>
          <a:off x="3987800" y="134452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72137</xdr:rowOff>
    </xdr:to>
    <xdr:cxnSp macro="">
      <xdr:nvCxnSpPr>
        <xdr:cNvPr id="366" name="直線コネクタ 365"/>
        <xdr:cNvCxnSpPr/>
      </xdr:nvCxnSpPr>
      <xdr:spPr>
        <a:xfrm>
          <a:off x="3098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30987</xdr:rowOff>
    </xdr:to>
    <xdr:cxnSp macro="">
      <xdr:nvCxnSpPr>
        <xdr:cNvPr id="369" name="直線コネクタ 368"/>
        <xdr:cNvCxnSpPr/>
      </xdr:nvCxnSpPr>
      <xdr:spPr>
        <a:xfrm>
          <a:off x="2209800" y="13404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1" name="テキスト ボックス 370"/>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40132</xdr:rowOff>
    </xdr:to>
    <xdr:cxnSp macro="">
      <xdr:nvCxnSpPr>
        <xdr:cNvPr id="372" name="直線コネクタ 371"/>
        <xdr:cNvCxnSpPr/>
      </xdr:nvCxnSpPr>
      <xdr:spPr>
        <a:xfrm flipV="1">
          <a:off x="1320800" y="13404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4" name="テキスト ボックス 37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2" name="楕円 381"/>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3"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84" name="楕円 383"/>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85" name="テキスト ボックス 384"/>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6" name="楕円 385"/>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7" name="テキスト ボックス 386"/>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公債費以外の経常収支比率は、類似団体平均を下回っている状況である。</a:t>
          </a:r>
        </a:p>
        <a:p>
          <a:r>
            <a:rPr kumimoji="1" lang="ja-JP" altLang="en-US" sz="1300">
              <a:latin typeface="ＭＳ Ｐゴシック" panose="020B0600070205080204" pitchFamily="50" charset="-128"/>
              <a:ea typeface="ＭＳ Ｐゴシック" panose="020B0600070205080204" pitchFamily="50" charset="-128"/>
            </a:rPr>
            <a:t>経常経費が増加傾向にあることから、今後も公共施設の適正配置や更新による物件費の抑制や、業務の見直し等を進め、効率化を図ることで人件費の抑制に取り組んでいく。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75</xdr:row>
      <xdr:rowOff>35560</xdr:rowOff>
    </xdr:to>
    <xdr:cxnSp macro="">
      <xdr:nvCxnSpPr>
        <xdr:cNvPr id="420" name="直線コネクタ 419"/>
        <xdr:cNvCxnSpPr/>
      </xdr:nvCxnSpPr>
      <xdr:spPr>
        <a:xfrm flipV="1">
          <a:off x="15671800" y="12865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132715</xdr:rowOff>
    </xdr:to>
    <xdr:cxnSp macro="">
      <xdr:nvCxnSpPr>
        <xdr:cNvPr id="423" name="直線コネクタ 422"/>
        <xdr:cNvCxnSpPr/>
      </xdr:nvCxnSpPr>
      <xdr:spPr>
        <a:xfrm flipV="1">
          <a:off x="14782800" y="128943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132715</xdr:rowOff>
    </xdr:from>
    <xdr:to>
      <xdr:col>73</xdr:col>
      <xdr:colOff>180975</xdr:colOff>
      <xdr:row>75</xdr:row>
      <xdr:rowOff>132715</xdr:rowOff>
    </xdr:to>
    <xdr:cxnSp macro="">
      <xdr:nvCxnSpPr>
        <xdr:cNvPr id="426" name="直線コネクタ 425"/>
        <xdr:cNvCxnSpPr/>
      </xdr:nvCxnSpPr>
      <xdr:spPr>
        <a:xfrm>
          <a:off x="13893800" y="12991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28" name="テキスト ボックス 427"/>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52705</xdr:rowOff>
    </xdr:from>
    <xdr:to>
      <xdr:col>69</xdr:col>
      <xdr:colOff>92075</xdr:colOff>
      <xdr:row>75</xdr:row>
      <xdr:rowOff>132715</xdr:rowOff>
    </xdr:to>
    <xdr:cxnSp macro="">
      <xdr:nvCxnSpPr>
        <xdr:cNvPr id="429" name="直線コネクタ 428"/>
        <xdr:cNvCxnSpPr/>
      </xdr:nvCxnSpPr>
      <xdr:spPr>
        <a:xfrm>
          <a:off x="13004800" y="1291145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1" name="テキスト ボックス 430"/>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3" name="テキスト ボックス 432"/>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127635</xdr:rowOff>
    </xdr:from>
    <xdr:to>
      <xdr:col>82</xdr:col>
      <xdr:colOff>158750</xdr:colOff>
      <xdr:row>75</xdr:row>
      <xdr:rowOff>57785</xdr:rowOff>
    </xdr:to>
    <xdr:sp macro="" textlink="">
      <xdr:nvSpPr>
        <xdr:cNvPr id="439" name="楕円 438"/>
        <xdr:cNvSpPr/>
      </xdr:nvSpPr>
      <xdr:spPr>
        <a:xfrm>
          <a:off x="16459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144162</xdr:rowOff>
    </xdr:from>
    <xdr:ext cx="762000" cy="259045"/>
    <xdr:sp macro="" textlink="">
      <xdr:nvSpPr>
        <xdr:cNvPr id="440" name="公債費以外該当値テキスト"/>
        <xdr:cNvSpPr txBox="1"/>
      </xdr:nvSpPr>
      <xdr:spPr>
        <a:xfrm>
          <a:off x="16598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1" name="楕円 440"/>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2" name="テキスト ボックス 441"/>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81915</xdr:rowOff>
    </xdr:from>
    <xdr:to>
      <xdr:col>74</xdr:col>
      <xdr:colOff>31750</xdr:colOff>
      <xdr:row>76</xdr:row>
      <xdr:rowOff>12064</xdr:rowOff>
    </xdr:to>
    <xdr:sp macro="" textlink="">
      <xdr:nvSpPr>
        <xdr:cNvPr id="443" name="楕円 442"/>
        <xdr:cNvSpPr/>
      </xdr:nvSpPr>
      <xdr:spPr>
        <a:xfrm>
          <a:off x="14732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22242</xdr:rowOff>
    </xdr:from>
    <xdr:ext cx="762000" cy="259045"/>
    <xdr:sp macro="" textlink="">
      <xdr:nvSpPr>
        <xdr:cNvPr id="444" name="テキスト ボックス 443"/>
        <xdr:cNvSpPr txBox="1"/>
      </xdr:nvSpPr>
      <xdr:spPr>
        <a:xfrm>
          <a:off x="14401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81915</xdr:rowOff>
    </xdr:from>
    <xdr:to>
      <xdr:col>69</xdr:col>
      <xdr:colOff>142875</xdr:colOff>
      <xdr:row>76</xdr:row>
      <xdr:rowOff>12064</xdr:rowOff>
    </xdr:to>
    <xdr:sp macro="" textlink="">
      <xdr:nvSpPr>
        <xdr:cNvPr id="445" name="楕円 444"/>
        <xdr:cNvSpPr/>
      </xdr:nvSpPr>
      <xdr:spPr>
        <a:xfrm>
          <a:off x="13843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22242</xdr:rowOff>
    </xdr:from>
    <xdr:ext cx="762000" cy="259045"/>
    <xdr:sp macro="" textlink="">
      <xdr:nvSpPr>
        <xdr:cNvPr id="446" name="テキスト ボックス 445"/>
        <xdr:cNvSpPr txBox="1"/>
      </xdr:nvSpPr>
      <xdr:spPr>
        <a:xfrm>
          <a:off x="13512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xdr:rowOff>
    </xdr:from>
    <xdr:to>
      <xdr:col>65</xdr:col>
      <xdr:colOff>53975</xdr:colOff>
      <xdr:row>75</xdr:row>
      <xdr:rowOff>103505</xdr:rowOff>
    </xdr:to>
    <xdr:sp macro="" textlink="">
      <xdr:nvSpPr>
        <xdr:cNvPr id="447" name="楕円 446"/>
        <xdr:cNvSpPr/>
      </xdr:nvSpPr>
      <xdr:spPr>
        <a:xfrm>
          <a:off x="12954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113682</xdr:rowOff>
    </xdr:from>
    <xdr:ext cx="762000" cy="259045"/>
    <xdr:sp macro="" textlink="">
      <xdr:nvSpPr>
        <xdr:cNvPr id="448" name="テキスト ボックス 447"/>
        <xdr:cNvSpPr txBox="1"/>
      </xdr:nvSpPr>
      <xdr:spPr>
        <a:xfrm>
          <a:off x="12623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162481</xdr:rowOff>
    </xdr:from>
    <xdr:to>
      <xdr:col>29</xdr:col>
      <xdr:colOff>127000</xdr:colOff>
      <xdr:row>12</xdr:row>
      <xdr:rowOff>32336</xdr:rowOff>
    </xdr:to>
    <xdr:cxnSp macro="">
      <xdr:nvCxnSpPr>
        <xdr:cNvPr id="54" name="直線コネクタ 53"/>
        <xdr:cNvCxnSpPr/>
      </xdr:nvCxnSpPr>
      <xdr:spPr bwMode="auto">
        <a:xfrm flipV="1">
          <a:off x="5003800" y="2096056"/>
          <a:ext cx="647700" cy="4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32336</xdr:rowOff>
    </xdr:from>
    <xdr:to>
      <xdr:col>26</xdr:col>
      <xdr:colOff>50800</xdr:colOff>
      <xdr:row>12</xdr:row>
      <xdr:rowOff>91186</xdr:rowOff>
    </xdr:to>
    <xdr:cxnSp macro="">
      <xdr:nvCxnSpPr>
        <xdr:cNvPr id="57" name="直線コネクタ 56"/>
        <xdr:cNvCxnSpPr/>
      </xdr:nvCxnSpPr>
      <xdr:spPr bwMode="auto">
        <a:xfrm flipV="1">
          <a:off x="4305300" y="2137361"/>
          <a:ext cx="698500" cy="58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91186</xdr:rowOff>
    </xdr:from>
    <xdr:to>
      <xdr:col>22</xdr:col>
      <xdr:colOff>114300</xdr:colOff>
      <xdr:row>14</xdr:row>
      <xdr:rowOff>33522</xdr:rowOff>
    </xdr:to>
    <xdr:cxnSp macro="">
      <xdr:nvCxnSpPr>
        <xdr:cNvPr id="60" name="直線コネクタ 59"/>
        <xdr:cNvCxnSpPr/>
      </xdr:nvCxnSpPr>
      <xdr:spPr bwMode="auto">
        <a:xfrm flipV="1">
          <a:off x="3606800" y="2196211"/>
          <a:ext cx="698500" cy="28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16949</xdr:rowOff>
    </xdr:from>
    <xdr:ext cx="762000" cy="259045"/>
    <xdr:sp macro="" textlink="">
      <xdr:nvSpPr>
        <xdr:cNvPr id="62" name="テキスト ボックス 61"/>
        <xdr:cNvSpPr txBox="1"/>
      </xdr:nvSpPr>
      <xdr:spPr>
        <a:xfrm>
          <a:off x="3924300" y="315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33522</xdr:rowOff>
    </xdr:from>
    <xdr:to>
      <xdr:col>18</xdr:col>
      <xdr:colOff>177800</xdr:colOff>
      <xdr:row>14</xdr:row>
      <xdr:rowOff>93744</xdr:rowOff>
    </xdr:to>
    <xdr:cxnSp macro="">
      <xdr:nvCxnSpPr>
        <xdr:cNvPr id="63" name="直線コネクタ 62"/>
        <xdr:cNvCxnSpPr/>
      </xdr:nvCxnSpPr>
      <xdr:spPr bwMode="auto">
        <a:xfrm flipV="1">
          <a:off x="2908300" y="2481447"/>
          <a:ext cx="698500" cy="6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111681</xdr:rowOff>
    </xdr:from>
    <xdr:to>
      <xdr:col>29</xdr:col>
      <xdr:colOff>177800</xdr:colOff>
      <xdr:row>12</xdr:row>
      <xdr:rowOff>41831</xdr:rowOff>
    </xdr:to>
    <xdr:sp macro="" textlink="">
      <xdr:nvSpPr>
        <xdr:cNvPr id="73" name="楕円 72"/>
        <xdr:cNvSpPr/>
      </xdr:nvSpPr>
      <xdr:spPr bwMode="auto">
        <a:xfrm>
          <a:off x="5600700" y="204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58358</xdr:rowOff>
    </xdr:from>
    <xdr:ext cx="762000" cy="259045"/>
    <xdr:sp macro="" textlink="">
      <xdr:nvSpPr>
        <xdr:cNvPr id="74" name="人口1人当たり決算額の推移該当値テキスト130"/>
        <xdr:cNvSpPr txBox="1"/>
      </xdr:nvSpPr>
      <xdr:spPr>
        <a:xfrm>
          <a:off x="5740400" y="19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152986</xdr:rowOff>
    </xdr:from>
    <xdr:to>
      <xdr:col>26</xdr:col>
      <xdr:colOff>101600</xdr:colOff>
      <xdr:row>12</xdr:row>
      <xdr:rowOff>83136</xdr:rowOff>
    </xdr:to>
    <xdr:sp macro="" textlink="">
      <xdr:nvSpPr>
        <xdr:cNvPr id="75" name="楕円 74"/>
        <xdr:cNvSpPr/>
      </xdr:nvSpPr>
      <xdr:spPr bwMode="auto">
        <a:xfrm>
          <a:off x="4953000" y="208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93313</xdr:rowOff>
    </xdr:from>
    <xdr:ext cx="736600" cy="259045"/>
    <xdr:sp macro="" textlink="">
      <xdr:nvSpPr>
        <xdr:cNvPr id="76" name="テキスト ボックス 75"/>
        <xdr:cNvSpPr txBox="1"/>
      </xdr:nvSpPr>
      <xdr:spPr>
        <a:xfrm>
          <a:off x="4622800" y="185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40386</xdr:rowOff>
    </xdr:from>
    <xdr:to>
      <xdr:col>22</xdr:col>
      <xdr:colOff>165100</xdr:colOff>
      <xdr:row>12</xdr:row>
      <xdr:rowOff>141986</xdr:rowOff>
    </xdr:to>
    <xdr:sp macro="" textlink="">
      <xdr:nvSpPr>
        <xdr:cNvPr id="77" name="楕円 76"/>
        <xdr:cNvSpPr/>
      </xdr:nvSpPr>
      <xdr:spPr bwMode="auto">
        <a:xfrm>
          <a:off x="4254500" y="2145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152163</xdr:rowOff>
    </xdr:from>
    <xdr:ext cx="762000" cy="259045"/>
    <xdr:sp macro="" textlink="">
      <xdr:nvSpPr>
        <xdr:cNvPr id="78" name="テキスト ボックス 77"/>
        <xdr:cNvSpPr txBox="1"/>
      </xdr:nvSpPr>
      <xdr:spPr>
        <a:xfrm>
          <a:off x="3924300" y="191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154172</xdr:rowOff>
    </xdr:from>
    <xdr:to>
      <xdr:col>19</xdr:col>
      <xdr:colOff>38100</xdr:colOff>
      <xdr:row>14</xdr:row>
      <xdr:rowOff>84322</xdr:rowOff>
    </xdr:to>
    <xdr:sp macro="" textlink="">
      <xdr:nvSpPr>
        <xdr:cNvPr id="79" name="楕円 78"/>
        <xdr:cNvSpPr/>
      </xdr:nvSpPr>
      <xdr:spPr bwMode="auto">
        <a:xfrm>
          <a:off x="3556000" y="2430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94499</xdr:rowOff>
    </xdr:from>
    <xdr:ext cx="762000" cy="259045"/>
    <xdr:sp macro="" textlink="">
      <xdr:nvSpPr>
        <xdr:cNvPr id="80" name="テキスト ボックス 79"/>
        <xdr:cNvSpPr txBox="1"/>
      </xdr:nvSpPr>
      <xdr:spPr>
        <a:xfrm>
          <a:off x="3225800" y="21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42944</xdr:rowOff>
    </xdr:from>
    <xdr:to>
      <xdr:col>15</xdr:col>
      <xdr:colOff>101600</xdr:colOff>
      <xdr:row>14</xdr:row>
      <xdr:rowOff>144544</xdr:rowOff>
    </xdr:to>
    <xdr:sp macro="" textlink="">
      <xdr:nvSpPr>
        <xdr:cNvPr id="81" name="楕円 80"/>
        <xdr:cNvSpPr/>
      </xdr:nvSpPr>
      <xdr:spPr bwMode="auto">
        <a:xfrm>
          <a:off x="2857500" y="2490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154721</xdr:rowOff>
    </xdr:from>
    <xdr:ext cx="762000" cy="259045"/>
    <xdr:sp macro="" textlink="">
      <xdr:nvSpPr>
        <xdr:cNvPr id="82" name="テキスト ボックス 81"/>
        <xdr:cNvSpPr txBox="1"/>
      </xdr:nvSpPr>
      <xdr:spPr>
        <a:xfrm>
          <a:off x="2527300" y="22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318795</xdr:rowOff>
    </xdr:from>
    <xdr:to>
      <xdr:col>29</xdr:col>
      <xdr:colOff>127000</xdr:colOff>
      <xdr:row>34</xdr:row>
      <xdr:rowOff>117170</xdr:rowOff>
    </xdr:to>
    <xdr:cxnSp macro="">
      <xdr:nvCxnSpPr>
        <xdr:cNvPr id="117" name="直線コネクタ 116"/>
        <xdr:cNvCxnSpPr/>
      </xdr:nvCxnSpPr>
      <xdr:spPr bwMode="auto">
        <a:xfrm flipV="1">
          <a:off x="5003800" y="6243345"/>
          <a:ext cx="647700" cy="14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117170</xdr:rowOff>
    </xdr:from>
    <xdr:to>
      <xdr:col>26</xdr:col>
      <xdr:colOff>50800</xdr:colOff>
      <xdr:row>34</xdr:row>
      <xdr:rowOff>229217</xdr:rowOff>
    </xdr:to>
    <xdr:cxnSp macro="">
      <xdr:nvCxnSpPr>
        <xdr:cNvPr id="120" name="直線コネクタ 119"/>
        <xdr:cNvCxnSpPr/>
      </xdr:nvCxnSpPr>
      <xdr:spPr bwMode="auto">
        <a:xfrm flipV="1">
          <a:off x="4305300" y="6384620"/>
          <a:ext cx="698500" cy="1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229217</xdr:rowOff>
    </xdr:from>
    <xdr:to>
      <xdr:col>22</xdr:col>
      <xdr:colOff>114300</xdr:colOff>
      <xdr:row>34</xdr:row>
      <xdr:rowOff>269973</xdr:rowOff>
    </xdr:to>
    <xdr:cxnSp macro="">
      <xdr:nvCxnSpPr>
        <xdr:cNvPr id="123" name="直線コネクタ 122"/>
        <xdr:cNvCxnSpPr/>
      </xdr:nvCxnSpPr>
      <xdr:spPr bwMode="auto">
        <a:xfrm flipV="1">
          <a:off x="3606800" y="6496667"/>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282461</xdr:rowOff>
    </xdr:from>
    <xdr:ext cx="762000" cy="259045"/>
    <xdr:sp macro="" textlink="">
      <xdr:nvSpPr>
        <xdr:cNvPr id="125" name="テキスト ボックス 124"/>
        <xdr:cNvSpPr txBox="1"/>
      </xdr:nvSpPr>
      <xdr:spPr>
        <a:xfrm>
          <a:off x="39243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251195</xdr:rowOff>
    </xdr:from>
    <xdr:to>
      <xdr:col>18</xdr:col>
      <xdr:colOff>177800</xdr:colOff>
      <xdr:row>34</xdr:row>
      <xdr:rowOff>269973</xdr:rowOff>
    </xdr:to>
    <xdr:cxnSp macro="">
      <xdr:nvCxnSpPr>
        <xdr:cNvPr id="126" name="直線コネクタ 125"/>
        <xdr:cNvCxnSpPr/>
      </xdr:nvCxnSpPr>
      <xdr:spPr bwMode="auto">
        <a:xfrm>
          <a:off x="2908300" y="6518645"/>
          <a:ext cx="698500" cy="1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283147</xdr:rowOff>
    </xdr:from>
    <xdr:ext cx="762000" cy="259045"/>
    <xdr:sp macro="" textlink="">
      <xdr:nvSpPr>
        <xdr:cNvPr id="128" name="テキスト ボックス 127"/>
        <xdr:cNvSpPr txBox="1"/>
      </xdr:nvSpPr>
      <xdr:spPr>
        <a:xfrm>
          <a:off x="32258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268451</xdr:rowOff>
    </xdr:from>
    <xdr:ext cx="762000" cy="259045"/>
    <xdr:sp macro="" textlink="">
      <xdr:nvSpPr>
        <xdr:cNvPr id="130" name="テキスト ボックス 129"/>
        <xdr:cNvSpPr txBox="1"/>
      </xdr:nvSpPr>
      <xdr:spPr>
        <a:xfrm>
          <a:off x="2527300" y="6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267995</xdr:rowOff>
    </xdr:from>
    <xdr:to>
      <xdr:col>29</xdr:col>
      <xdr:colOff>177800</xdr:colOff>
      <xdr:row>34</xdr:row>
      <xdr:rowOff>26695</xdr:rowOff>
    </xdr:to>
    <xdr:sp macro="" textlink="">
      <xdr:nvSpPr>
        <xdr:cNvPr id="136" name="楕円 135"/>
        <xdr:cNvSpPr/>
      </xdr:nvSpPr>
      <xdr:spPr bwMode="auto">
        <a:xfrm>
          <a:off x="5600700" y="619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113072</xdr:rowOff>
    </xdr:from>
    <xdr:ext cx="762000" cy="259045"/>
    <xdr:sp macro="" textlink="">
      <xdr:nvSpPr>
        <xdr:cNvPr id="137" name="人口1人当たり決算額の推移該当値テキスト445"/>
        <xdr:cNvSpPr txBox="1"/>
      </xdr:nvSpPr>
      <xdr:spPr>
        <a:xfrm>
          <a:off x="5740400" y="60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66370</xdr:rowOff>
    </xdr:from>
    <xdr:to>
      <xdr:col>26</xdr:col>
      <xdr:colOff>101600</xdr:colOff>
      <xdr:row>34</xdr:row>
      <xdr:rowOff>167970</xdr:rowOff>
    </xdr:to>
    <xdr:sp macro="" textlink="">
      <xdr:nvSpPr>
        <xdr:cNvPr id="138" name="楕円 137"/>
        <xdr:cNvSpPr/>
      </xdr:nvSpPr>
      <xdr:spPr bwMode="auto">
        <a:xfrm>
          <a:off x="4953000" y="633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178147</xdr:rowOff>
    </xdr:from>
    <xdr:ext cx="736600" cy="259045"/>
    <xdr:sp macro="" textlink="">
      <xdr:nvSpPr>
        <xdr:cNvPr id="139" name="テキスト ボックス 138"/>
        <xdr:cNvSpPr txBox="1"/>
      </xdr:nvSpPr>
      <xdr:spPr>
        <a:xfrm>
          <a:off x="4622800" y="610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178417</xdr:rowOff>
    </xdr:from>
    <xdr:to>
      <xdr:col>22</xdr:col>
      <xdr:colOff>165100</xdr:colOff>
      <xdr:row>34</xdr:row>
      <xdr:rowOff>280017</xdr:rowOff>
    </xdr:to>
    <xdr:sp macro="" textlink="">
      <xdr:nvSpPr>
        <xdr:cNvPr id="140" name="楕円 139"/>
        <xdr:cNvSpPr/>
      </xdr:nvSpPr>
      <xdr:spPr bwMode="auto">
        <a:xfrm>
          <a:off x="4254500" y="644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290194</xdr:rowOff>
    </xdr:from>
    <xdr:ext cx="762000" cy="259045"/>
    <xdr:sp macro="" textlink="">
      <xdr:nvSpPr>
        <xdr:cNvPr id="141" name="テキスト ボックス 140"/>
        <xdr:cNvSpPr txBox="1"/>
      </xdr:nvSpPr>
      <xdr:spPr>
        <a:xfrm>
          <a:off x="3924300" y="62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219173</xdr:rowOff>
    </xdr:from>
    <xdr:to>
      <xdr:col>19</xdr:col>
      <xdr:colOff>38100</xdr:colOff>
      <xdr:row>34</xdr:row>
      <xdr:rowOff>320773</xdr:rowOff>
    </xdr:to>
    <xdr:sp macro="" textlink="">
      <xdr:nvSpPr>
        <xdr:cNvPr id="142" name="楕円 141"/>
        <xdr:cNvSpPr/>
      </xdr:nvSpPr>
      <xdr:spPr bwMode="auto">
        <a:xfrm>
          <a:off x="3556000" y="648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330950</xdr:rowOff>
    </xdr:from>
    <xdr:ext cx="762000" cy="259045"/>
    <xdr:sp macro="" textlink="">
      <xdr:nvSpPr>
        <xdr:cNvPr id="143" name="テキスト ボックス 142"/>
        <xdr:cNvSpPr txBox="1"/>
      </xdr:nvSpPr>
      <xdr:spPr>
        <a:xfrm>
          <a:off x="3225800" y="625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200395</xdr:rowOff>
    </xdr:from>
    <xdr:to>
      <xdr:col>15</xdr:col>
      <xdr:colOff>101600</xdr:colOff>
      <xdr:row>34</xdr:row>
      <xdr:rowOff>301996</xdr:rowOff>
    </xdr:to>
    <xdr:sp macro="" textlink="">
      <xdr:nvSpPr>
        <xdr:cNvPr id="144" name="楕円 143"/>
        <xdr:cNvSpPr/>
      </xdr:nvSpPr>
      <xdr:spPr bwMode="auto">
        <a:xfrm>
          <a:off x="2857500" y="646784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312172</xdr:rowOff>
    </xdr:from>
    <xdr:ext cx="762000" cy="259045"/>
    <xdr:sp macro="" textlink="">
      <xdr:nvSpPr>
        <xdr:cNvPr id="145" name="テキスト ボックス 144"/>
        <xdr:cNvSpPr txBox="1"/>
      </xdr:nvSpPr>
      <xdr:spPr>
        <a:xfrm>
          <a:off x="2527300" y="623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48,038
47,907
1,259.15
36,499,262
35,137,801
1,050,323
17,774,983
44,577,578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27934</xdr:rowOff>
    </xdr:from>
    <xdr:to>
      <xdr:col>24</xdr:col>
      <xdr:colOff>63500</xdr:colOff>
      <xdr:row>31</xdr:row>
      <xdr:rowOff>112306</xdr:rowOff>
    </xdr:to>
    <xdr:cxnSp macro="">
      <xdr:nvCxnSpPr>
        <xdr:cNvPr id="61" name="直線コネクタ 60"/>
        <xdr:cNvCxnSpPr/>
      </xdr:nvCxnSpPr>
      <xdr:spPr>
        <a:xfrm flipV="1">
          <a:off x="3797300" y="5342884"/>
          <a:ext cx="838200" cy="8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112306</xdr:rowOff>
    </xdr:from>
    <xdr:to>
      <xdr:col>19</xdr:col>
      <xdr:colOff>177800</xdr:colOff>
      <xdr:row>31</xdr:row>
      <xdr:rowOff>148882</xdr:rowOff>
    </xdr:to>
    <xdr:cxnSp macro="">
      <xdr:nvCxnSpPr>
        <xdr:cNvPr id="64" name="直線コネクタ 63"/>
        <xdr:cNvCxnSpPr/>
      </xdr:nvCxnSpPr>
      <xdr:spPr>
        <a:xfrm flipV="1">
          <a:off x="2908300" y="5427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148882</xdr:rowOff>
    </xdr:from>
    <xdr:to>
      <xdr:col>15</xdr:col>
      <xdr:colOff>50800</xdr:colOff>
      <xdr:row>32</xdr:row>
      <xdr:rowOff>136385</xdr:rowOff>
    </xdr:to>
    <xdr:cxnSp macro="">
      <xdr:nvCxnSpPr>
        <xdr:cNvPr id="67" name="直線コネクタ 66"/>
        <xdr:cNvCxnSpPr/>
      </xdr:nvCxnSpPr>
      <xdr:spPr>
        <a:xfrm flipV="1">
          <a:off x="2019300" y="5463832"/>
          <a:ext cx="8890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136385</xdr:rowOff>
    </xdr:from>
    <xdr:to>
      <xdr:col>10</xdr:col>
      <xdr:colOff>114300</xdr:colOff>
      <xdr:row>33</xdr:row>
      <xdr:rowOff>17323</xdr:rowOff>
    </xdr:to>
    <xdr:cxnSp macro="">
      <xdr:nvCxnSpPr>
        <xdr:cNvPr id="70" name="直線コネクタ 69"/>
        <xdr:cNvCxnSpPr/>
      </xdr:nvCxnSpPr>
      <xdr:spPr>
        <a:xfrm flipV="1">
          <a:off x="1130300" y="5622785"/>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148584</xdr:rowOff>
    </xdr:from>
    <xdr:to>
      <xdr:col>24</xdr:col>
      <xdr:colOff>114300</xdr:colOff>
      <xdr:row>31</xdr:row>
      <xdr:rowOff>78734</xdr:rowOff>
    </xdr:to>
    <xdr:sp macro="" textlink="">
      <xdr:nvSpPr>
        <xdr:cNvPr id="80" name="楕円 79"/>
        <xdr:cNvSpPr/>
      </xdr:nvSpPr>
      <xdr:spPr>
        <a:xfrm>
          <a:off x="4584700" y="52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63511</xdr:rowOff>
    </xdr:from>
    <xdr:ext cx="599010" cy="259045"/>
    <xdr:sp macro="" textlink="">
      <xdr:nvSpPr>
        <xdr:cNvPr id="81" name="人件費該当値テキスト"/>
        <xdr:cNvSpPr txBox="1"/>
      </xdr:nvSpPr>
      <xdr:spPr>
        <a:xfrm>
          <a:off x="4686300" y="520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61506</xdr:rowOff>
    </xdr:from>
    <xdr:to>
      <xdr:col>20</xdr:col>
      <xdr:colOff>38100</xdr:colOff>
      <xdr:row>31</xdr:row>
      <xdr:rowOff>163106</xdr:rowOff>
    </xdr:to>
    <xdr:sp macro="" textlink="">
      <xdr:nvSpPr>
        <xdr:cNvPr id="82" name="楕円 81"/>
        <xdr:cNvSpPr/>
      </xdr:nvSpPr>
      <xdr:spPr>
        <a:xfrm>
          <a:off x="3746500" y="53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8183</xdr:rowOff>
    </xdr:from>
    <xdr:ext cx="599010" cy="259045"/>
    <xdr:sp macro="" textlink="">
      <xdr:nvSpPr>
        <xdr:cNvPr id="83" name="テキスト ボックス 82"/>
        <xdr:cNvSpPr txBox="1"/>
      </xdr:nvSpPr>
      <xdr:spPr>
        <a:xfrm>
          <a:off x="3497795" y="515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98082</xdr:rowOff>
    </xdr:from>
    <xdr:to>
      <xdr:col>15</xdr:col>
      <xdr:colOff>101600</xdr:colOff>
      <xdr:row>32</xdr:row>
      <xdr:rowOff>28232</xdr:rowOff>
    </xdr:to>
    <xdr:sp macro="" textlink="">
      <xdr:nvSpPr>
        <xdr:cNvPr id="84" name="楕円 83"/>
        <xdr:cNvSpPr/>
      </xdr:nvSpPr>
      <xdr:spPr>
        <a:xfrm>
          <a:off x="2857500" y="54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44759</xdr:rowOff>
    </xdr:from>
    <xdr:ext cx="599010" cy="259045"/>
    <xdr:sp macro="" textlink="">
      <xdr:nvSpPr>
        <xdr:cNvPr id="85" name="テキスト ボックス 84"/>
        <xdr:cNvSpPr txBox="1"/>
      </xdr:nvSpPr>
      <xdr:spPr>
        <a:xfrm>
          <a:off x="2608795" y="51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85585</xdr:rowOff>
    </xdr:from>
    <xdr:to>
      <xdr:col>10</xdr:col>
      <xdr:colOff>165100</xdr:colOff>
      <xdr:row>33</xdr:row>
      <xdr:rowOff>15735</xdr:rowOff>
    </xdr:to>
    <xdr:sp macro="" textlink="">
      <xdr:nvSpPr>
        <xdr:cNvPr id="86" name="楕円 85"/>
        <xdr:cNvSpPr/>
      </xdr:nvSpPr>
      <xdr:spPr>
        <a:xfrm>
          <a:off x="1968500" y="55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32262</xdr:rowOff>
    </xdr:from>
    <xdr:ext cx="534377" cy="259045"/>
    <xdr:sp macro="" textlink="">
      <xdr:nvSpPr>
        <xdr:cNvPr id="87" name="テキスト ボックス 86"/>
        <xdr:cNvSpPr txBox="1"/>
      </xdr:nvSpPr>
      <xdr:spPr>
        <a:xfrm>
          <a:off x="1752111" y="534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137973</xdr:rowOff>
    </xdr:from>
    <xdr:to>
      <xdr:col>6</xdr:col>
      <xdr:colOff>38100</xdr:colOff>
      <xdr:row>33</xdr:row>
      <xdr:rowOff>68123</xdr:rowOff>
    </xdr:to>
    <xdr:sp macro="" textlink="">
      <xdr:nvSpPr>
        <xdr:cNvPr id="88" name="楕円 87"/>
        <xdr:cNvSpPr/>
      </xdr:nvSpPr>
      <xdr:spPr>
        <a:xfrm>
          <a:off x="1079500" y="56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84650</xdr:rowOff>
    </xdr:from>
    <xdr:ext cx="534377" cy="259045"/>
    <xdr:sp macro="" textlink="">
      <xdr:nvSpPr>
        <xdr:cNvPr id="89" name="テキスト ボックス 88"/>
        <xdr:cNvSpPr txBox="1"/>
      </xdr:nvSpPr>
      <xdr:spPr>
        <a:xfrm>
          <a:off x="863111" y="539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162212</xdr:rowOff>
    </xdr:from>
    <xdr:to>
      <xdr:col>24</xdr:col>
      <xdr:colOff>63500</xdr:colOff>
      <xdr:row>54</xdr:row>
      <xdr:rowOff>120476</xdr:rowOff>
    </xdr:to>
    <xdr:cxnSp macro="">
      <xdr:nvCxnSpPr>
        <xdr:cNvPr id="121" name="直線コネクタ 120"/>
        <xdr:cNvCxnSpPr/>
      </xdr:nvCxnSpPr>
      <xdr:spPr>
        <a:xfrm flipV="1">
          <a:off x="3797300" y="9077612"/>
          <a:ext cx="838200" cy="30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58199</xdr:rowOff>
    </xdr:from>
    <xdr:to>
      <xdr:col>19</xdr:col>
      <xdr:colOff>177800</xdr:colOff>
      <xdr:row>54</xdr:row>
      <xdr:rowOff>120476</xdr:rowOff>
    </xdr:to>
    <xdr:cxnSp macro="">
      <xdr:nvCxnSpPr>
        <xdr:cNvPr id="124" name="直線コネクタ 123"/>
        <xdr:cNvCxnSpPr/>
      </xdr:nvCxnSpPr>
      <xdr:spPr>
        <a:xfrm>
          <a:off x="2908300" y="9316499"/>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58199</xdr:rowOff>
    </xdr:from>
    <xdr:to>
      <xdr:col>15</xdr:col>
      <xdr:colOff>50800</xdr:colOff>
      <xdr:row>55</xdr:row>
      <xdr:rowOff>33031</xdr:rowOff>
    </xdr:to>
    <xdr:cxnSp macro="">
      <xdr:nvCxnSpPr>
        <xdr:cNvPr id="127" name="直線コネクタ 126"/>
        <xdr:cNvCxnSpPr/>
      </xdr:nvCxnSpPr>
      <xdr:spPr>
        <a:xfrm flipV="1">
          <a:off x="2019300" y="9316499"/>
          <a:ext cx="889000" cy="14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33031</xdr:rowOff>
    </xdr:from>
    <xdr:to>
      <xdr:col>10</xdr:col>
      <xdr:colOff>114300</xdr:colOff>
      <xdr:row>55</xdr:row>
      <xdr:rowOff>91400</xdr:rowOff>
    </xdr:to>
    <xdr:cxnSp macro="">
      <xdr:nvCxnSpPr>
        <xdr:cNvPr id="130" name="直線コネクタ 129"/>
        <xdr:cNvCxnSpPr/>
      </xdr:nvCxnSpPr>
      <xdr:spPr>
        <a:xfrm flipV="1">
          <a:off x="1130300" y="9462781"/>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111412</xdr:rowOff>
    </xdr:from>
    <xdr:to>
      <xdr:col>24</xdr:col>
      <xdr:colOff>114300</xdr:colOff>
      <xdr:row>53</xdr:row>
      <xdr:rowOff>41562</xdr:rowOff>
    </xdr:to>
    <xdr:sp macro="" textlink="">
      <xdr:nvSpPr>
        <xdr:cNvPr id="140" name="楕円 139"/>
        <xdr:cNvSpPr/>
      </xdr:nvSpPr>
      <xdr:spPr>
        <a:xfrm>
          <a:off x="4584700" y="90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134289</xdr:rowOff>
    </xdr:from>
    <xdr:ext cx="599010" cy="259045"/>
    <xdr:sp macro="" textlink="">
      <xdr:nvSpPr>
        <xdr:cNvPr id="141" name="物件費該当値テキスト"/>
        <xdr:cNvSpPr txBox="1"/>
      </xdr:nvSpPr>
      <xdr:spPr>
        <a:xfrm>
          <a:off x="4686300" y="887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69676</xdr:rowOff>
    </xdr:from>
    <xdr:to>
      <xdr:col>20</xdr:col>
      <xdr:colOff>38100</xdr:colOff>
      <xdr:row>54</xdr:row>
      <xdr:rowOff>171276</xdr:rowOff>
    </xdr:to>
    <xdr:sp macro="" textlink="">
      <xdr:nvSpPr>
        <xdr:cNvPr id="142" name="楕円 141"/>
        <xdr:cNvSpPr/>
      </xdr:nvSpPr>
      <xdr:spPr>
        <a:xfrm>
          <a:off x="3746500" y="93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16353</xdr:rowOff>
    </xdr:from>
    <xdr:ext cx="599010" cy="259045"/>
    <xdr:sp macro="" textlink="">
      <xdr:nvSpPr>
        <xdr:cNvPr id="143" name="テキスト ボックス 142"/>
        <xdr:cNvSpPr txBox="1"/>
      </xdr:nvSpPr>
      <xdr:spPr>
        <a:xfrm>
          <a:off x="3497795" y="910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7399</xdr:rowOff>
    </xdr:from>
    <xdr:to>
      <xdr:col>15</xdr:col>
      <xdr:colOff>101600</xdr:colOff>
      <xdr:row>54</xdr:row>
      <xdr:rowOff>108999</xdr:rowOff>
    </xdr:to>
    <xdr:sp macro="" textlink="">
      <xdr:nvSpPr>
        <xdr:cNvPr id="144" name="楕円 143"/>
        <xdr:cNvSpPr/>
      </xdr:nvSpPr>
      <xdr:spPr>
        <a:xfrm>
          <a:off x="2857500" y="92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125526</xdr:rowOff>
    </xdr:from>
    <xdr:ext cx="599010" cy="259045"/>
    <xdr:sp macro="" textlink="">
      <xdr:nvSpPr>
        <xdr:cNvPr id="145" name="テキスト ボックス 144"/>
        <xdr:cNvSpPr txBox="1"/>
      </xdr:nvSpPr>
      <xdr:spPr>
        <a:xfrm>
          <a:off x="2608795" y="904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153681</xdr:rowOff>
    </xdr:from>
    <xdr:to>
      <xdr:col>10</xdr:col>
      <xdr:colOff>165100</xdr:colOff>
      <xdr:row>55</xdr:row>
      <xdr:rowOff>83831</xdr:rowOff>
    </xdr:to>
    <xdr:sp macro="" textlink="">
      <xdr:nvSpPr>
        <xdr:cNvPr id="146" name="楕円 145"/>
        <xdr:cNvSpPr/>
      </xdr:nvSpPr>
      <xdr:spPr>
        <a:xfrm>
          <a:off x="1968500" y="94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100358</xdr:rowOff>
    </xdr:from>
    <xdr:ext cx="534377" cy="259045"/>
    <xdr:sp macro="" textlink="">
      <xdr:nvSpPr>
        <xdr:cNvPr id="147" name="テキスト ボックス 146"/>
        <xdr:cNvSpPr txBox="1"/>
      </xdr:nvSpPr>
      <xdr:spPr>
        <a:xfrm>
          <a:off x="1752111" y="91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40600</xdr:rowOff>
    </xdr:from>
    <xdr:to>
      <xdr:col>6</xdr:col>
      <xdr:colOff>38100</xdr:colOff>
      <xdr:row>55</xdr:row>
      <xdr:rowOff>142200</xdr:rowOff>
    </xdr:to>
    <xdr:sp macro="" textlink="">
      <xdr:nvSpPr>
        <xdr:cNvPr id="148" name="楕円 147"/>
        <xdr:cNvSpPr/>
      </xdr:nvSpPr>
      <xdr:spPr>
        <a:xfrm>
          <a:off x="1079500" y="94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158727</xdr:rowOff>
    </xdr:from>
    <xdr:ext cx="534377" cy="259045"/>
    <xdr:sp macro="" textlink="">
      <xdr:nvSpPr>
        <xdr:cNvPr id="149" name="テキスト ボックス 148"/>
        <xdr:cNvSpPr txBox="1"/>
      </xdr:nvSpPr>
      <xdr:spPr>
        <a:xfrm>
          <a:off x="863111" y="924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52490</xdr:rowOff>
    </xdr:from>
    <xdr:to>
      <xdr:col>24</xdr:col>
      <xdr:colOff>63500</xdr:colOff>
      <xdr:row>78</xdr:row>
      <xdr:rowOff>71425</xdr:rowOff>
    </xdr:to>
    <xdr:cxnSp macro="">
      <xdr:nvCxnSpPr>
        <xdr:cNvPr id="178" name="直線コネクタ 177"/>
        <xdr:cNvCxnSpPr/>
      </xdr:nvCxnSpPr>
      <xdr:spPr>
        <a:xfrm flipV="1">
          <a:off x="3797300" y="13425590"/>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27343</xdr:rowOff>
    </xdr:from>
    <xdr:to>
      <xdr:col>19</xdr:col>
      <xdr:colOff>177800</xdr:colOff>
      <xdr:row>78</xdr:row>
      <xdr:rowOff>71425</xdr:rowOff>
    </xdr:to>
    <xdr:cxnSp macro="">
      <xdr:nvCxnSpPr>
        <xdr:cNvPr id="181" name="直線コネクタ 180"/>
        <xdr:cNvCxnSpPr/>
      </xdr:nvCxnSpPr>
      <xdr:spPr>
        <a:xfrm>
          <a:off x="2908300" y="13400443"/>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129412</xdr:rowOff>
    </xdr:from>
    <xdr:to>
      <xdr:col>15</xdr:col>
      <xdr:colOff>50800</xdr:colOff>
      <xdr:row>78</xdr:row>
      <xdr:rowOff>27343</xdr:rowOff>
    </xdr:to>
    <xdr:cxnSp macro="">
      <xdr:nvCxnSpPr>
        <xdr:cNvPr id="184" name="直線コネクタ 183"/>
        <xdr:cNvCxnSpPr/>
      </xdr:nvCxnSpPr>
      <xdr:spPr>
        <a:xfrm>
          <a:off x="2019300" y="13331062"/>
          <a:ext cx="889000" cy="6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129412</xdr:rowOff>
    </xdr:from>
    <xdr:to>
      <xdr:col>10</xdr:col>
      <xdr:colOff>114300</xdr:colOff>
      <xdr:row>78</xdr:row>
      <xdr:rowOff>71996</xdr:rowOff>
    </xdr:to>
    <xdr:cxnSp macro="">
      <xdr:nvCxnSpPr>
        <xdr:cNvPr id="187" name="直線コネクタ 186"/>
        <xdr:cNvCxnSpPr/>
      </xdr:nvCxnSpPr>
      <xdr:spPr>
        <a:xfrm flipV="1">
          <a:off x="1130300" y="13331062"/>
          <a:ext cx="889000" cy="11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1690</xdr:rowOff>
    </xdr:from>
    <xdr:to>
      <xdr:col>24</xdr:col>
      <xdr:colOff>114300</xdr:colOff>
      <xdr:row>78</xdr:row>
      <xdr:rowOff>103290</xdr:rowOff>
    </xdr:to>
    <xdr:sp macro="" textlink="">
      <xdr:nvSpPr>
        <xdr:cNvPr id="197" name="楕円 196"/>
        <xdr:cNvSpPr/>
      </xdr:nvSpPr>
      <xdr:spPr>
        <a:xfrm>
          <a:off x="45847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151567</xdr:rowOff>
    </xdr:from>
    <xdr:ext cx="469744" cy="259045"/>
    <xdr:sp macro="" textlink="">
      <xdr:nvSpPr>
        <xdr:cNvPr id="198" name="維持補修費該当値テキスト"/>
        <xdr:cNvSpPr txBox="1"/>
      </xdr:nvSpPr>
      <xdr:spPr>
        <a:xfrm>
          <a:off x="4686300"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20625</xdr:rowOff>
    </xdr:from>
    <xdr:to>
      <xdr:col>20</xdr:col>
      <xdr:colOff>38100</xdr:colOff>
      <xdr:row>78</xdr:row>
      <xdr:rowOff>122225</xdr:rowOff>
    </xdr:to>
    <xdr:sp macro="" textlink="">
      <xdr:nvSpPr>
        <xdr:cNvPr id="199" name="楕円 198"/>
        <xdr:cNvSpPr/>
      </xdr:nvSpPr>
      <xdr:spPr>
        <a:xfrm>
          <a:off x="3746500" y="133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113352</xdr:rowOff>
    </xdr:from>
    <xdr:ext cx="469744" cy="259045"/>
    <xdr:sp macro="" textlink="">
      <xdr:nvSpPr>
        <xdr:cNvPr id="200" name="テキスト ボックス 199"/>
        <xdr:cNvSpPr txBox="1"/>
      </xdr:nvSpPr>
      <xdr:spPr>
        <a:xfrm>
          <a:off x="3562428"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147993</xdr:rowOff>
    </xdr:from>
    <xdr:to>
      <xdr:col>15</xdr:col>
      <xdr:colOff>101600</xdr:colOff>
      <xdr:row>78</xdr:row>
      <xdr:rowOff>78143</xdr:rowOff>
    </xdr:to>
    <xdr:sp macro="" textlink="">
      <xdr:nvSpPr>
        <xdr:cNvPr id="201" name="楕円 200"/>
        <xdr:cNvSpPr/>
      </xdr:nvSpPr>
      <xdr:spPr>
        <a:xfrm>
          <a:off x="2857500" y="133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94670</xdr:rowOff>
    </xdr:from>
    <xdr:ext cx="469744" cy="259045"/>
    <xdr:sp macro="" textlink="">
      <xdr:nvSpPr>
        <xdr:cNvPr id="202" name="テキスト ボックス 201"/>
        <xdr:cNvSpPr txBox="1"/>
      </xdr:nvSpPr>
      <xdr:spPr>
        <a:xfrm>
          <a:off x="2673428" y="131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78612</xdr:rowOff>
    </xdr:from>
    <xdr:to>
      <xdr:col>10</xdr:col>
      <xdr:colOff>165100</xdr:colOff>
      <xdr:row>78</xdr:row>
      <xdr:rowOff>8762</xdr:rowOff>
    </xdr:to>
    <xdr:sp macro="" textlink="">
      <xdr:nvSpPr>
        <xdr:cNvPr id="203" name="楕円 202"/>
        <xdr:cNvSpPr/>
      </xdr:nvSpPr>
      <xdr:spPr>
        <a:xfrm>
          <a:off x="1968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25289</xdr:rowOff>
    </xdr:from>
    <xdr:ext cx="469744" cy="259045"/>
    <xdr:sp macro="" textlink="">
      <xdr:nvSpPr>
        <xdr:cNvPr id="204" name="テキスト ボックス 203"/>
        <xdr:cNvSpPr txBox="1"/>
      </xdr:nvSpPr>
      <xdr:spPr>
        <a:xfrm>
          <a:off x="1784428" y="130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21196</xdr:rowOff>
    </xdr:from>
    <xdr:to>
      <xdr:col>6</xdr:col>
      <xdr:colOff>38100</xdr:colOff>
      <xdr:row>78</xdr:row>
      <xdr:rowOff>122796</xdr:rowOff>
    </xdr:to>
    <xdr:sp macro="" textlink="">
      <xdr:nvSpPr>
        <xdr:cNvPr id="205" name="楕円 204"/>
        <xdr:cNvSpPr/>
      </xdr:nvSpPr>
      <xdr:spPr>
        <a:xfrm>
          <a:off x="1079500" y="133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113923</xdr:rowOff>
    </xdr:from>
    <xdr:ext cx="469744" cy="259045"/>
    <xdr:sp macro="" textlink="">
      <xdr:nvSpPr>
        <xdr:cNvPr id="206" name="テキスト ボックス 205"/>
        <xdr:cNvSpPr txBox="1"/>
      </xdr:nvSpPr>
      <xdr:spPr>
        <a:xfrm>
          <a:off x="895428" y="134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60322</xdr:rowOff>
    </xdr:from>
    <xdr:to>
      <xdr:col>24</xdr:col>
      <xdr:colOff>63500</xdr:colOff>
      <xdr:row>95</xdr:row>
      <xdr:rowOff>158314</xdr:rowOff>
    </xdr:to>
    <xdr:cxnSp macro="">
      <xdr:nvCxnSpPr>
        <xdr:cNvPr id="238" name="直線コネクタ 237"/>
        <xdr:cNvCxnSpPr/>
      </xdr:nvCxnSpPr>
      <xdr:spPr>
        <a:xfrm>
          <a:off x="3797300" y="16348072"/>
          <a:ext cx="838200" cy="9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60322</xdr:rowOff>
    </xdr:from>
    <xdr:to>
      <xdr:col>19</xdr:col>
      <xdr:colOff>177800</xdr:colOff>
      <xdr:row>97</xdr:row>
      <xdr:rowOff>39312</xdr:rowOff>
    </xdr:to>
    <xdr:cxnSp macro="">
      <xdr:nvCxnSpPr>
        <xdr:cNvPr id="241" name="直線コネクタ 240"/>
        <xdr:cNvCxnSpPr/>
      </xdr:nvCxnSpPr>
      <xdr:spPr>
        <a:xfrm flipV="1">
          <a:off x="2908300" y="16348072"/>
          <a:ext cx="889000" cy="3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36993</xdr:rowOff>
    </xdr:from>
    <xdr:to>
      <xdr:col>15</xdr:col>
      <xdr:colOff>50800</xdr:colOff>
      <xdr:row>97</xdr:row>
      <xdr:rowOff>39312</xdr:rowOff>
    </xdr:to>
    <xdr:cxnSp macro="">
      <xdr:nvCxnSpPr>
        <xdr:cNvPr id="244" name="直線コネクタ 243"/>
        <xdr:cNvCxnSpPr/>
      </xdr:nvCxnSpPr>
      <xdr:spPr>
        <a:xfrm>
          <a:off x="2019300" y="16667643"/>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12485</xdr:rowOff>
    </xdr:from>
    <xdr:ext cx="534377" cy="259045"/>
    <xdr:sp macro="" textlink="">
      <xdr:nvSpPr>
        <xdr:cNvPr id="246" name="テキスト ボックス 245"/>
        <xdr:cNvSpPr txBox="1"/>
      </xdr:nvSpPr>
      <xdr:spPr>
        <a:xfrm>
          <a:off x="2641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36993</xdr:rowOff>
    </xdr:from>
    <xdr:to>
      <xdr:col>10</xdr:col>
      <xdr:colOff>114300</xdr:colOff>
      <xdr:row>97</xdr:row>
      <xdr:rowOff>135748</xdr:rowOff>
    </xdr:to>
    <xdr:cxnSp macro="">
      <xdr:nvCxnSpPr>
        <xdr:cNvPr id="247" name="直線コネクタ 246"/>
        <xdr:cNvCxnSpPr/>
      </xdr:nvCxnSpPr>
      <xdr:spPr>
        <a:xfrm flipV="1">
          <a:off x="1130300" y="16667643"/>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50770</xdr:rowOff>
    </xdr:from>
    <xdr:ext cx="534377" cy="259045"/>
    <xdr:sp macro="" textlink="">
      <xdr:nvSpPr>
        <xdr:cNvPr id="249" name="テキスト ボックス 248"/>
        <xdr:cNvSpPr txBox="1"/>
      </xdr:nvSpPr>
      <xdr:spPr>
        <a:xfrm>
          <a:off x="1752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93192</xdr:rowOff>
    </xdr:from>
    <xdr:ext cx="534377" cy="259045"/>
    <xdr:sp macro="" textlink="">
      <xdr:nvSpPr>
        <xdr:cNvPr id="251" name="テキスト ボックス 250"/>
        <xdr:cNvSpPr txBox="1"/>
      </xdr:nvSpPr>
      <xdr:spPr>
        <a:xfrm>
          <a:off x="863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107514</xdr:rowOff>
    </xdr:from>
    <xdr:to>
      <xdr:col>24</xdr:col>
      <xdr:colOff>114300</xdr:colOff>
      <xdr:row>96</xdr:row>
      <xdr:rowOff>37664</xdr:rowOff>
    </xdr:to>
    <xdr:sp macro="" textlink="">
      <xdr:nvSpPr>
        <xdr:cNvPr id="257" name="楕円 256"/>
        <xdr:cNvSpPr/>
      </xdr:nvSpPr>
      <xdr:spPr>
        <a:xfrm>
          <a:off x="4584700" y="163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130391</xdr:rowOff>
    </xdr:from>
    <xdr:ext cx="599010" cy="259045"/>
    <xdr:sp macro="" textlink="">
      <xdr:nvSpPr>
        <xdr:cNvPr id="258" name="扶助費該当値テキスト"/>
        <xdr:cNvSpPr txBox="1"/>
      </xdr:nvSpPr>
      <xdr:spPr>
        <a:xfrm>
          <a:off x="4686300" y="1624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9522</xdr:rowOff>
    </xdr:from>
    <xdr:to>
      <xdr:col>20</xdr:col>
      <xdr:colOff>38100</xdr:colOff>
      <xdr:row>95</xdr:row>
      <xdr:rowOff>111122</xdr:rowOff>
    </xdr:to>
    <xdr:sp macro="" textlink="">
      <xdr:nvSpPr>
        <xdr:cNvPr id="259" name="楕円 258"/>
        <xdr:cNvSpPr/>
      </xdr:nvSpPr>
      <xdr:spPr>
        <a:xfrm>
          <a:off x="3746500" y="162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127649</xdr:rowOff>
    </xdr:from>
    <xdr:ext cx="599010" cy="259045"/>
    <xdr:sp macro="" textlink="">
      <xdr:nvSpPr>
        <xdr:cNvPr id="260" name="テキスト ボックス 259"/>
        <xdr:cNvSpPr txBox="1"/>
      </xdr:nvSpPr>
      <xdr:spPr>
        <a:xfrm>
          <a:off x="3497795" y="1607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159962</xdr:rowOff>
    </xdr:from>
    <xdr:to>
      <xdr:col>15</xdr:col>
      <xdr:colOff>101600</xdr:colOff>
      <xdr:row>97</xdr:row>
      <xdr:rowOff>90112</xdr:rowOff>
    </xdr:to>
    <xdr:sp macro="" textlink="">
      <xdr:nvSpPr>
        <xdr:cNvPr id="261" name="楕円 260"/>
        <xdr:cNvSpPr/>
      </xdr:nvSpPr>
      <xdr:spPr>
        <a:xfrm>
          <a:off x="2857500" y="166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106639</xdr:rowOff>
    </xdr:from>
    <xdr:ext cx="534377" cy="259045"/>
    <xdr:sp macro="" textlink="">
      <xdr:nvSpPr>
        <xdr:cNvPr id="262" name="テキスト ボックス 261"/>
        <xdr:cNvSpPr txBox="1"/>
      </xdr:nvSpPr>
      <xdr:spPr>
        <a:xfrm>
          <a:off x="2641111" y="1639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157643</xdr:rowOff>
    </xdr:from>
    <xdr:to>
      <xdr:col>10</xdr:col>
      <xdr:colOff>165100</xdr:colOff>
      <xdr:row>97</xdr:row>
      <xdr:rowOff>87793</xdr:rowOff>
    </xdr:to>
    <xdr:sp macro="" textlink="">
      <xdr:nvSpPr>
        <xdr:cNvPr id="263" name="楕円 262"/>
        <xdr:cNvSpPr/>
      </xdr:nvSpPr>
      <xdr:spPr>
        <a:xfrm>
          <a:off x="1968500" y="166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104320</xdr:rowOff>
    </xdr:from>
    <xdr:ext cx="534377" cy="259045"/>
    <xdr:sp macro="" textlink="">
      <xdr:nvSpPr>
        <xdr:cNvPr id="264" name="テキスト ボックス 263"/>
        <xdr:cNvSpPr txBox="1"/>
      </xdr:nvSpPr>
      <xdr:spPr>
        <a:xfrm>
          <a:off x="1752111" y="16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84948</xdr:rowOff>
    </xdr:from>
    <xdr:to>
      <xdr:col>6</xdr:col>
      <xdr:colOff>38100</xdr:colOff>
      <xdr:row>98</xdr:row>
      <xdr:rowOff>15098</xdr:rowOff>
    </xdr:to>
    <xdr:sp macro="" textlink="">
      <xdr:nvSpPr>
        <xdr:cNvPr id="265" name="楕円 264"/>
        <xdr:cNvSpPr/>
      </xdr:nvSpPr>
      <xdr:spPr>
        <a:xfrm>
          <a:off x="1079500" y="167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31625</xdr:rowOff>
    </xdr:from>
    <xdr:ext cx="534377" cy="259045"/>
    <xdr:sp macro="" textlink="">
      <xdr:nvSpPr>
        <xdr:cNvPr id="266" name="テキスト ボックス 265"/>
        <xdr:cNvSpPr txBox="1"/>
      </xdr:nvSpPr>
      <xdr:spPr>
        <a:xfrm>
          <a:off x="863111" y="164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117722</xdr:rowOff>
    </xdr:from>
    <xdr:to>
      <xdr:col>54</xdr:col>
      <xdr:colOff>189865</xdr:colOff>
      <xdr:row>38</xdr:row>
      <xdr:rowOff>23630</xdr:rowOff>
    </xdr:to>
    <xdr:cxnSp macro="">
      <xdr:nvCxnSpPr>
        <xdr:cNvPr id="288" name="直線コネクタ 287"/>
        <xdr:cNvCxnSpPr/>
      </xdr:nvCxnSpPr>
      <xdr:spPr>
        <a:xfrm flipV="1">
          <a:off x="10475595" y="5947022"/>
          <a:ext cx="1270" cy="59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27457</xdr:rowOff>
    </xdr:from>
    <xdr:ext cx="534377" cy="259045"/>
    <xdr:sp macro="" textlink="">
      <xdr:nvSpPr>
        <xdr:cNvPr id="289" name="補助費等最小値テキスト"/>
        <xdr:cNvSpPr txBox="1"/>
      </xdr:nvSpPr>
      <xdr:spPr>
        <a:xfrm>
          <a:off x="10528300" y="65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23630</xdr:rowOff>
    </xdr:from>
    <xdr:to>
      <xdr:col>55</xdr:col>
      <xdr:colOff>88900</xdr:colOff>
      <xdr:row>38</xdr:row>
      <xdr:rowOff>23630</xdr:rowOff>
    </xdr:to>
    <xdr:cxnSp macro="">
      <xdr:nvCxnSpPr>
        <xdr:cNvPr id="290" name="直線コネクタ 289"/>
        <xdr:cNvCxnSpPr/>
      </xdr:nvCxnSpPr>
      <xdr:spPr>
        <a:xfrm>
          <a:off x="10388600" y="65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64399</xdr:rowOff>
    </xdr:from>
    <xdr:ext cx="599010" cy="259045"/>
    <xdr:sp macro="" textlink="">
      <xdr:nvSpPr>
        <xdr:cNvPr id="291" name="補助費等最大値テキスト"/>
        <xdr:cNvSpPr txBox="1"/>
      </xdr:nvSpPr>
      <xdr:spPr>
        <a:xfrm>
          <a:off x="10528300" y="572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117722</xdr:rowOff>
    </xdr:from>
    <xdr:to>
      <xdr:col>55</xdr:col>
      <xdr:colOff>88900</xdr:colOff>
      <xdr:row>34</xdr:row>
      <xdr:rowOff>117722</xdr:rowOff>
    </xdr:to>
    <xdr:cxnSp macro="">
      <xdr:nvCxnSpPr>
        <xdr:cNvPr id="292" name="直線コネクタ 291"/>
        <xdr:cNvCxnSpPr/>
      </xdr:nvCxnSpPr>
      <xdr:spPr>
        <a:xfrm>
          <a:off x="10388600" y="59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82317</xdr:rowOff>
    </xdr:from>
    <xdr:to>
      <xdr:col>55</xdr:col>
      <xdr:colOff>0</xdr:colOff>
      <xdr:row>36</xdr:row>
      <xdr:rowOff>94698</xdr:rowOff>
    </xdr:to>
    <xdr:cxnSp macro="">
      <xdr:nvCxnSpPr>
        <xdr:cNvPr id="293" name="直線コネクタ 292"/>
        <xdr:cNvCxnSpPr/>
      </xdr:nvCxnSpPr>
      <xdr:spPr>
        <a:xfrm>
          <a:off x="9639300" y="6254517"/>
          <a:ext cx="8382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149605</xdr:rowOff>
    </xdr:from>
    <xdr:ext cx="534377" cy="259045"/>
    <xdr:sp macro="" textlink="">
      <xdr:nvSpPr>
        <xdr:cNvPr id="294" name="補助費等平均値テキスト"/>
        <xdr:cNvSpPr txBox="1"/>
      </xdr:nvSpPr>
      <xdr:spPr>
        <a:xfrm>
          <a:off x="10528300" y="632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171178</xdr:rowOff>
    </xdr:from>
    <xdr:to>
      <xdr:col>55</xdr:col>
      <xdr:colOff>50800</xdr:colOff>
      <xdr:row>37</xdr:row>
      <xdr:rowOff>101328</xdr:rowOff>
    </xdr:to>
    <xdr:sp macro="" textlink="">
      <xdr:nvSpPr>
        <xdr:cNvPr id="295" name="フローチャート: 判断 294"/>
        <xdr:cNvSpPr/>
      </xdr:nvSpPr>
      <xdr:spPr>
        <a:xfrm>
          <a:off x="10426700" y="6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108176</xdr:rowOff>
    </xdr:from>
    <xdr:to>
      <xdr:col>50</xdr:col>
      <xdr:colOff>114300</xdr:colOff>
      <xdr:row>36</xdr:row>
      <xdr:rowOff>82317</xdr:rowOff>
    </xdr:to>
    <xdr:cxnSp macro="">
      <xdr:nvCxnSpPr>
        <xdr:cNvPr id="296" name="直線コネクタ 295"/>
        <xdr:cNvCxnSpPr/>
      </xdr:nvCxnSpPr>
      <xdr:spPr>
        <a:xfrm>
          <a:off x="8750300" y="5594576"/>
          <a:ext cx="889000" cy="65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23584</xdr:rowOff>
    </xdr:from>
    <xdr:to>
      <xdr:col>50</xdr:col>
      <xdr:colOff>165100</xdr:colOff>
      <xdr:row>37</xdr:row>
      <xdr:rowOff>125184</xdr:rowOff>
    </xdr:to>
    <xdr:sp macro="" textlink="">
      <xdr:nvSpPr>
        <xdr:cNvPr id="297" name="フローチャート: 判断 296"/>
        <xdr:cNvSpPr/>
      </xdr:nvSpPr>
      <xdr:spPr>
        <a:xfrm>
          <a:off x="95885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116311</xdr:rowOff>
    </xdr:from>
    <xdr:ext cx="534377" cy="259045"/>
    <xdr:sp macro="" textlink="">
      <xdr:nvSpPr>
        <xdr:cNvPr id="298" name="テキスト ボックス 297"/>
        <xdr:cNvSpPr txBox="1"/>
      </xdr:nvSpPr>
      <xdr:spPr>
        <a:xfrm>
          <a:off x="9372111" y="64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108176</xdr:rowOff>
    </xdr:from>
    <xdr:to>
      <xdr:col>45</xdr:col>
      <xdr:colOff>177800</xdr:colOff>
      <xdr:row>35</xdr:row>
      <xdr:rowOff>126130</xdr:rowOff>
    </xdr:to>
    <xdr:cxnSp macro="">
      <xdr:nvCxnSpPr>
        <xdr:cNvPr id="299" name="直線コネクタ 298"/>
        <xdr:cNvCxnSpPr/>
      </xdr:nvCxnSpPr>
      <xdr:spPr>
        <a:xfrm flipV="1">
          <a:off x="7861300" y="5594576"/>
          <a:ext cx="889000" cy="53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32129</xdr:rowOff>
    </xdr:from>
    <xdr:to>
      <xdr:col>46</xdr:col>
      <xdr:colOff>38100</xdr:colOff>
      <xdr:row>34</xdr:row>
      <xdr:rowOff>133729</xdr:rowOff>
    </xdr:to>
    <xdr:sp macro="" textlink="">
      <xdr:nvSpPr>
        <xdr:cNvPr id="300" name="フローチャート: 判断 299"/>
        <xdr:cNvSpPr/>
      </xdr:nvSpPr>
      <xdr:spPr>
        <a:xfrm>
          <a:off x="86995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124856</xdr:rowOff>
    </xdr:from>
    <xdr:ext cx="599010" cy="259045"/>
    <xdr:sp macro="" textlink="">
      <xdr:nvSpPr>
        <xdr:cNvPr id="301" name="テキスト ボックス 300"/>
        <xdr:cNvSpPr txBox="1"/>
      </xdr:nvSpPr>
      <xdr:spPr>
        <a:xfrm>
          <a:off x="8450795" y="595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126130</xdr:rowOff>
    </xdr:from>
    <xdr:to>
      <xdr:col>41</xdr:col>
      <xdr:colOff>50800</xdr:colOff>
      <xdr:row>36</xdr:row>
      <xdr:rowOff>80671</xdr:rowOff>
    </xdr:to>
    <xdr:cxnSp macro="">
      <xdr:nvCxnSpPr>
        <xdr:cNvPr id="302" name="直線コネクタ 301"/>
        <xdr:cNvCxnSpPr/>
      </xdr:nvCxnSpPr>
      <xdr:spPr>
        <a:xfrm flipV="1">
          <a:off x="6972300" y="6126880"/>
          <a:ext cx="889000" cy="1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34644</xdr:rowOff>
    </xdr:from>
    <xdr:to>
      <xdr:col>41</xdr:col>
      <xdr:colOff>101600</xdr:colOff>
      <xdr:row>37</xdr:row>
      <xdr:rowOff>136244</xdr:rowOff>
    </xdr:to>
    <xdr:sp macro="" textlink="">
      <xdr:nvSpPr>
        <xdr:cNvPr id="303" name="フローチャート: 判断 302"/>
        <xdr:cNvSpPr/>
      </xdr:nvSpPr>
      <xdr:spPr>
        <a:xfrm>
          <a:off x="7810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127371</xdr:rowOff>
    </xdr:from>
    <xdr:ext cx="534377" cy="259045"/>
    <xdr:sp macro="" textlink="">
      <xdr:nvSpPr>
        <xdr:cNvPr id="304" name="テキスト ボックス 303"/>
        <xdr:cNvSpPr txBox="1"/>
      </xdr:nvSpPr>
      <xdr:spPr>
        <a:xfrm>
          <a:off x="7594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53494</xdr:rowOff>
    </xdr:from>
    <xdr:to>
      <xdr:col>36</xdr:col>
      <xdr:colOff>165100</xdr:colOff>
      <xdr:row>37</xdr:row>
      <xdr:rowOff>155094</xdr:rowOff>
    </xdr:to>
    <xdr:sp macro="" textlink="">
      <xdr:nvSpPr>
        <xdr:cNvPr id="305" name="フローチャート: 判断 304"/>
        <xdr:cNvSpPr/>
      </xdr:nvSpPr>
      <xdr:spPr>
        <a:xfrm>
          <a:off x="6921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146221</xdr:rowOff>
    </xdr:from>
    <xdr:ext cx="534377" cy="259045"/>
    <xdr:sp macro="" textlink="">
      <xdr:nvSpPr>
        <xdr:cNvPr id="306" name="テキスト ボックス 305"/>
        <xdr:cNvSpPr txBox="1"/>
      </xdr:nvSpPr>
      <xdr:spPr>
        <a:xfrm>
          <a:off x="6705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43898</xdr:rowOff>
    </xdr:from>
    <xdr:to>
      <xdr:col>55</xdr:col>
      <xdr:colOff>50800</xdr:colOff>
      <xdr:row>36</xdr:row>
      <xdr:rowOff>145498</xdr:rowOff>
    </xdr:to>
    <xdr:sp macro="" textlink="">
      <xdr:nvSpPr>
        <xdr:cNvPr id="312" name="楕円 311"/>
        <xdr:cNvSpPr/>
      </xdr:nvSpPr>
      <xdr:spPr>
        <a:xfrm>
          <a:off x="10426700" y="62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66775</xdr:rowOff>
    </xdr:from>
    <xdr:ext cx="534377" cy="259045"/>
    <xdr:sp macro="" textlink="">
      <xdr:nvSpPr>
        <xdr:cNvPr id="313" name="補助費等該当値テキスト"/>
        <xdr:cNvSpPr txBox="1"/>
      </xdr:nvSpPr>
      <xdr:spPr>
        <a:xfrm>
          <a:off x="10528300" y="60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31517</xdr:rowOff>
    </xdr:from>
    <xdr:to>
      <xdr:col>50</xdr:col>
      <xdr:colOff>165100</xdr:colOff>
      <xdr:row>36</xdr:row>
      <xdr:rowOff>133117</xdr:rowOff>
    </xdr:to>
    <xdr:sp macro="" textlink="">
      <xdr:nvSpPr>
        <xdr:cNvPr id="314" name="楕円 313"/>
        <xdr:cNvSpPr/>
      </xdr:nvSpPr>
      <xdr:spPr>
        <a:xfrm>
          <a:off x="95885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149644</xdr:rowOff>
    </xdr:from>
    <xdr:ext cx="534377" cy="259045"/>
    <xdr:sp macro="" textlink="">
      <xdr:nvSpPr>
        <xdr:cNvPr id="315" name="テキスト ボックス 314"/>
        <xdr:cNvSpPr txBox="1"/>
      </xdr:nvSpPr>
      <xdr:spPr>
        <a:xfrm>
          <a:off x="9372111" y="59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57376</xdr:rowOff>
    </xdr:from>
    <xdr:to>
      <xdr:col>46</xdr:col>
      <xdr:colOff>38100</xdr:colOff>
      <xdr:row>32</xdr:row>
      <xdr:rowOff>158976</xdr:rowOff>
    </xdr:to>
    <xdr:sp macro="" textlink="">
      <xdr:nvSpPr>
        <xdr:cNvPr id="316" name="楕円 315"/>
        <xdr:cNvSpPr/>
      </xdr:nvSpPr>
      <xdr:spPr>
        <a:xfrm>
          <a:off x="8699500" y="55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4053</xdr:rowOff>
    </xdr:from>
    <xdr:ext cx="599010" cy="259045"/>
    <xdr:sp macro="" textlink="">
      <xdr:nvSpPr>
        <xdr:cNvPr id="317" name="テキスト ボックス 316"/>
        <xdr:cNvSpPr txBox="1"/>
      </xdr:nvSpPr>
      <xdr:spPr>
        <a:xfrm>
          <a:off x="8450795" y="531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75330</xdr:rowOff>
    </xdr:from>
    <xdr:to>
      <xdr:col>41</xdr:col>
      <xdr:colOff>101600</xdr:colOff>
      <xdr:row>36</xdr:row>
      <xdr:rowOff>5480</xdr:rowOff>
    </xdr:to>
    <xdr:sp macro="" textlink="">
      <xdr:nvSpPr>
        <xdr:cNvPr id="318" name="楕円 317"/>
        <xdr:cNvSpPr/>
      </xdr:nvSpPr>
      <xdr:spPr>
        <a:xfrm>
          <a:off x="7810500" y="60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22007</xdr:rowOff>
    </xdr:from>
    <xdr:ext cx="599010" cy="259045"/>
    <xdr:sp macro="" textlink="">
      <xdr:nvSpPr>
        <xdr:cNvPr id="319" name="テキスト ボックス 318"/>
        <xdr:cNvSpPr txBox="1"/>
      </xdr:nvSpPr>
      <xdr:spPr>
        <a:xfrm>
          <a:off x="7561795" y="585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29871</xdr:rowOff>
    </xdr:from>
    <xdr:to>
      <xdr:col>36</xdr:col>
      <xdr:colOff>165100</xdr:colOff>
      <xdr:row>36</xdr:row>
      <xdr:rowOff>131471</xdr:rowOff>
    </xdr:to>
    <xdr:sp macro="" textlink="">
      <xdr:nvSpPr>
        <xdr:cNvPr id="320" name="楕円 319"/>
        <xdr:cNvSpPr/>
      </xdr:nvSpPr>
      <xdr:spPr>
        <a:xfrm>
          <a:off x="6921500" y="62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147998</xdr:rowOff>
    </xdr:from>
    <xdr:ext cx="534377" cy="259045"/>
    <xdr:sp macro="" textlink="">
      <xdr:nvSpPr>
        <xdr:cNvPr id="321" name="テキスト ボックス 320"/>
        <xdr:cNvSpPr txBox="1"/>
      </xdr:nvSpPr>
      <xdr:spPr>
        <a:xfrm>
          <a:off x="6705111" y="59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94997</xdr:rowOff>
    </xdr:from>
    <xdr:to>
      <xdr:col>54</xdr:col>
      <xdr:colOff>189865</xdr:colOff>
      <xdr:row>58</xdr:row>
      <xdr:rowOff>3260</xdr:rowOff>
    </xdr:to>
    <xdr:cxnSp macro="">
      <xdr:nvCxnSpPr>
        <xdr:cNvPr id="341" name="直線コネクタ 340"/>
        <xdr:cNvCxnSpPr/>
      </xdr:nvCxnSpPr>
      <xdr:spPr>
        <a:xfrm flipV="1">
          <a:off x="10475595" y="9010397"/>
          <a:ext cx="1270" cy="936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7087</xdr:rowOff>
    </xdr:from>
    <xdr:ext cx="469744" cy="259045"/>
    <xdr:sp macro="" textlink="">
      <xdr:nvSpPr>
        <xdr:cNvPr id="342" name="普通建設事業費最小値テキスト"/>
        <xdr:cNvSpPr txBox="1"/>
      </xdr:nvSpPr>
      <xdr:spPr>
        <a:xfrm>
          <a:off x="10528300" y="99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3260</xdr:rowOff>
    </xdr:from>
    <xdr:to>
      <xdr:col>55</xdr:col>
      <xdr:colOff>88900</xdr:colOff>
      <xdr:row>58</xdr:row>
      <xdr:rowOff>3260</xdr:rowOff>
    </xdr:to>
    <xdr:cxnSp macro="">
      <xdr:nvCxnSpPr>
        <xdr:cNvPr id="343" name="直線コネクタ 342"/>
        <xdr:cNvCxnSpPr/>
      </xdr:nvCxnSpPr>
      <xdr:spPr>
        <a:xfrm>
          <a:off x="10388600" y="994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41674</xdr:rowOff>
    </xdr:from>
    <xdr:ext cx="599010" cy="259045"/>
    <xdr:sp macro="" textlink="">
      <xdr:nvSpPr>
        <xdr:cNvPr id="344" name="普通建設事業費最大値テキスト"/>
        <xdr:cNvSpPr txBox="1"/>
      </xdr:nvSpPr>
      <xdr:spPr>
        <a:xfrm>
          <a:off x="10528300" y="878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94997</xdr:rowOff>
    </xdr:from>
    <xdr:to>
      <xdr:col>55</xdr:col>
      <xdr:colOff>88900</xdr:colOff>
      <xdr:row>52</xdr:row>
      <xdr:rowOff>94997</xdr:rowOff>
    </xdr:to>
    <xdr:cxnSp macro="">
      <xdr:nvCxnSpPr>
        <xdr:cNvPr id="345" name="直線コネクタ 344"/>
        <xdr:cNvCxnSpPr/>
      </xdr:nvCxnSpPr>
      <xdr:spPr>
        <a:xfrm>
          <a:off x="10388600" y="901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8781</xdr:rowOff>
    </xdr:from>
    <xdr:to>
      <xdr:col>55</xdr:col>
      <xdr:colOff>0</xdr:colOff>
      <xdr:row>55</xdr:row>
      <xdr:rowOff>110816</xdr:rowOff>
    </xdr:to>
    <xdr:cxnSp macro="">
      <xdr:nvCxnSpPr>
        <xdr:cNvPr id="346" name="直線コネクタ 345"/>
        <xdr:cNvCxnSpPr/>
      </xdr:nvCxnSpPr>
      <xdr:spPr>
        <a:xfrm>
          <a:off x="9639300" y="9438531"/>
          <a:ext cx="838200" cy="10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41753</xdr:rowOff>
    </xdr:from>
    <xdr:ext cx="534377" cy="259045"/>
    <xdr:sp macro="" textlink="">
      <xdr:nvSpPr>
        <xdr:cNvPr id="347" name="普通建設事業費平均値テキスト"/>
        <xdr:cNvSpPr txBox="1"/>
      </xdr:nvSpPr>
      <xdr:spPr>
        <a:xfrm>
          <a:off x="10528300" y="964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63326</xdr:rowOff>
    </xdr:from>
    <xdr:to>
      <xdr:col>55</xdr:col>
      <xdr:colOff>50800</xdr:colOff>
      <xdr:row>56</xdr:row>
      <xdr:rowOff>164926</xdr:rowOff>
    </xdr:to>
    <xdr:sp macro="" textlink="">
      <xdr:nvSpPr>
        <xdr:cNvPr id="348" name="フローチャート: 判断 347"/>
        <xdr:cNvSpPr/>
      </xdr:nvSpPr>
      <xdr:spPr>
        <a:xfrm>
          <a:off x="10426700" y="96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113645</xdr:rowOff>
    </xdr:from>
    <xdr:to>
      <xdr:col>50</xdr:col>
      <xdr:colOff>114300</xdr:colOff>
      <xdr:row>55</xdr:row>
      <xdr:rowOff>8781</xdr:rowOff>
    </xdr:to>
    <xdr:cxnSp macro="">
      <xdr:nvCxnSpPr>
        <xdr:cNvPr id="349" name="直線コネクタ 348"/>
        <xdr:cNvCxnSpPr/>
      </xdr:nvCxnSpPr>
      <xdr:spPr>
        <a:xfrm>
          <a:off x="8750300" y="9200495"/>
          <a:ext cx="889000" cy="23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54925</xdr:rowOff>
    </xdr:from>
    <xdr:to>
      <xdr:col>50</xdr:col>
      <xdr:colOff>165100</xdr:colOff>
      <xdr:row>56</xdr:row>
      <xdr:rowOff>156525</xdr:rowOff>
    </xdr:to>
    <xdr:sp macro="" textlink="">
      <xdr:nvSpPr>
        <xdr:cNvPr id="350" name="フローチャート: 判断 349"/>
        <xdr:cNvSpPr/>
      </xdr:nvSpPr>
      <xdr:spPr>
        <a:xfrm>
          <a:off x="9588500" y="965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147652</xdr:rowOff>
    </xdr:from>
    <xdr:ext cx="534377" cy="259045"/>
    <xdr:sp macro="" textlink="">
      <xdr:nvSpPr>
        <xdr:cNvPr id="351" name="テキスト ボックス 350"/>
        <xdr:cNvSpPr txBox="1"/>
      </xdr:nvSpPr>
      <xdr:spPr>
        <a:xfrm>
          <a:off x="9372111" y="97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70982</xdr:rowOff>
    </xdr:from>
    <xdr:to>
      <xdr:col>45</xdr:col>
      <xdr:colOff>177800</xdr:colOff>
      <xdr:row>53</xdr:row>
      <xdr:rowOff>113645</xdr:rowOff>
    </xdr:to>
    <xdr:cxnSp macro="">
      <xdr:nvCxnSpPr>
        <xdr:cNvPr id="352" name="直線コネクタ 351"/>
        <xdr:cNvCxnSpPr/>
      </xdr:nvCxnSpPr>
      <xdr:spPr>
        <a:xfrm>
          <a:off x="7861300" y="9157832"/>
          <a:ext cx="889000" cy="4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124265</xdr:rowOff>
    </xdr:from>
    <xdr:to>
      <xdr:col>46</xdr:col>
      <xdr:colOff>38100</xdr:colOff>
      <xdr:row>56</xdr:row>
      <xdr:rowOff>54415</xdr:rowOff>
    </xdr:to>
    <xdr:sp macro="" textlink="">
      <xdr:nvSpPr>
        <xdr:cNvPr id="353" name="フローチャート: 判断 352"/>
        <xdr:cNvSpPr/>
      </xdr:nvSpPr>
      <xdr:spPr>
        <a:xfrm>
          <a:off x="8699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45542</xdr:rowOff>
    </xdr:from>
    <xdr:ext cx="534377" cy="259045"/>
    <xdr:sp macro="" textlink="">
      <xdr:nvSpPr>
        <xdr:cNvPr id="354" name="テキスト ボックス 353"/>
        <xdr:cNvSpPr txBox="1"/>
      </xdr:nvSpPr>
      <xdr:spPr>
        <a:xfrm>
          <a:off x="8483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116852</xdr:rowOff>
    </xdr:from>
    <xdr:to>
      <xdr:col>41</xdr:col>
      <xdr:colOff>50800</xdr:colOff>
      <xdr:row>53</xdr:row>
      <xdr:rowOff>70982</xdr:rowOff>
    </xdr:to>
    <xdr:cxnSp macro="">
      <xdr:nvCxnSpPr>
        <xdr:cNvPr id="355" name="直線コネクタ 354"/>
        <xdr:cNvCxnSpPr/>
      </xdr:nvCxnSpPr>
      <xdr:spPr>
        <a:xfrm>
          <a:off x="6972300" y="8689352"/>
          <a:ext cx="889000" cy="4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132431</xdr:rowOff>
    </xdr:from>
    <xdr:to>
      <xdr:col>41</xdr:col>
      <xdr:colOff>101600</xdr:colOff>
      <xdr:row>56</xdr:row>
      <xdr:rowOff>62581</xdr:rowOff>
    </xdr:to>
    <xdr:sp macro="" textlink="">
      <xdr:nvSpPr>
        <xdr:cNvPr id="356" name="フローチャート: 判断 355"/>
        <xdr:cNvSpPr/>
      </xdr:nvSpPr>
      <xdr:spPr>
        <a:xfrm>
          <a:off x="7810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53708</xdr:rowOff>
    </xdr:from>
    <xdr:ext cx="534377" cy="259045"/>
    <xdr:sp macro="" textlink="">
      <xdr:nvSpPr>
        <xdr:cNvPr id="357" name="テキスト ボックス 356"/>
        <xdr:cNvSpPr txBox="1"/>
      </xdr:nvSpPr>
      <xdr:spPr>
        <a:xfrm>
          <a:off x="7594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4981</xdr:rowOff>
    </xdr:from>
    <xdr:to>
      <xdr:col>36</xdr:col>
      <xdr:colOff>165100</xdr:colOff>
      <xdr:row>56</xdr:row>
      <xdr:rowOff>106581</xdr:rowOff>
    </xdr:to>
    <xdr:sp macro="" textlink="">
      <xdr:nvSpPr>
        <xdr:cNvPr id="358" name="フローチャート: 判断 357"/>
        <xdr:cNvSpPr/>
      </xdr:nvSpPr>
      <xdr:spPr>
        <a:xfrm>
          <a:off x="6921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97708</xdr:rowOff>
    </xdr:from>
    <xdr:ext cx="534377" cy="259045"/>
    <xdr:sp macro="" textlink="">
      <xdr:nvSpPr>
        <xdr:cNvPr id="359" name="テキスト ボックス 358"/>
        <xdr:cNvSpPr txBox="1"/>
      </xdr:nvSpPr>
      <xdr:spPr>
        <a:xfrm>
          <a:off x="6705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60016</xdr:rowOff>
    </xdr:from>
    <xdr:to>
      <xdr:col>55</xdr:col>
      <xdr:colOff>50800</xdr:colOff>
      <xdr:row>55</xdr:row>
      <xdr:rowOff>161616</xdr:rowOff>
    </xdr:to>
    <xdr:sp macro="" textlink="">
      <xdr:nvSpPr>
        <xdr:cNvPr id="365" name="楕円 364"/>
        <xdr:cNvSpPr/>
      </xdr:nvSpPr>
      <xdr:spPr>
        <a:xfrm>
          <a:off x="10426700" y="94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82893</xdr:rowOff>
    </xdr:from>
    <xdr:ext cx="534377" cy="259045"/>
    <xdr:sp macro="" textlink="">
      <xdr:nvSpPr>
        <xdr:cNvPr id="366" name="普通建設事業費該当値テキスト"/>
        <xdr:cNvSpPr txBox="1"/>
      </xdr:nvSpPr>
      <xdr:spPr>
        <a:xfrm>
          <a:off x="10528300" y="9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129431</xdr:rowOff>
    </xdr:from>
    <xdr:to>
      <xdr:col>50</xdr:col>
      <xdr:colOff>165100</xdr:colOff>
      <xdr:row>55</xdr:row>
      <xdr:rowOff>59581</xdr:rowOff>
    </xdr:to>
    <xdr:sp macro="" textlink="">
      <xdr:nvSpPr>
        <xdr:cNvPr id="367" name="楕円 366"/>
        <xdr:cNvSpPr/>
      </xdr:nvSpPr>
      <xdr:spPr>
        <a:xfrm>
          <a:off x="9588500" y="93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76108</xdr:rowOff>
    </xdr:from>
    <xdr:ext cx="534377" cy="259045"/>
    <xdr:sp macro="" textlink="">
      <xdr:nvSpPr>
        <xdr:cNvPr id="368" name="テキスト ボックス 367"/>
        <xdr:cNvSpPr txBox="1"/>
      </xdr:nvSpPr>
      <xdr:spPr>
        <a:xfrm>
          <a:off x="9372111" y="91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62845</xdr:rowOff>
    </xdr:from>
    <xdr:to>
      <xdr:col>46</xdr:col>
      <xdr:colOff>38100</xdr:colOff>
      <xdr:row>53</xdr:row>
      <xdr:rowOff>164445</xdr:rowOff>
    </xdr:to>
    <xdr:sp macro="" textlink="">
      <xdr:nvSpPr>
        <xdr:cNvPr id="369" name="楕円 368"/>
        <xdr:cNvSpPr/>
      </xdr:nvSpPr>
      <xdr:spPr>
        <a:xfrm>
          <a:off x="8699500" y="91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9522</xdr:rowOff>
    </xdr:from>
    <xdr:ext cx="599010" cy="259045"/>
    <xdr:sp macro="" textlink="">
      <xdr:nvSpPr>
        <xdr:cNvPr id="370" name="テキスト ボックス 369"/>
        <xdr:cNvSpPr txBox="1"/>
      </xdr:nvSpPr>
      <xdr:spPr>
        <a:xfrm>
          <a:off x="8450795" y="892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20182</xdr:rowOff>
    </xdr:from>
    <xdr:to>
      <xdr:col>41</xdr:col>
      <xdr:colOff>101600</xdr:colOff>
      <xdr:row>53</xdr:row>
      <xdr:rowOff>121782</xdr:rowOff>
    </xdr:to>
    <xdr:sp macro="" textlink="">
      <xdr:nvSpPr>
        <xdr:cNvPr id="371" name="楕円 370"/>
        <xdr:cNvSpPr/>
      </xdr:nvSpPr>
      <xdr:spPr>
        <a:xfrm>
          <a:off x="7810500" y="91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138309</xdr:rowOff>
    </xdr:from>
    <xdr:ext cx="599010" cy="259045"/>
    <xdr:sp macro="" textlink="">
      <xdr:nvSpPr>
        <xdr:cNvPr id="372" name="テキスト ボックス 371"/>
        <xdr:cNvSpPr txBox="1"/>
      </xdr:nvSpPr>
      <xdr:spPr>
        <a:xfrm>
          <a:off x="7561795" y="8882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66052</xdr:rowOff>
    </xdr:from>
    <xdr:to>
      <xdr:col>36</xdr:col>
      <xdr:colOff>165100</xdr:colOff>
      <xdr:row>50</xdr:row>
      <xdr:rowOff>167652</xdr:rowOff>
    </xdr:to>
    <xdr:sp macro="" textlink="">
      <xdr:nvSpPr>
        <xdr:cNvPr id="373" name="楕円 372"/>
        <xdr:cNvSpPr/>
      </xdr:nvSpPr>
      <xdr:spPr>
        <a:xfrm>
          <a:off x="6921500" y="86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12729</xdr:rowOff>
    </xdr:from>
    <xdr:ext cx="599010" cy="259045"/>
    <xdr:sp macro="" textlink="">
      <xdr:nvSpPr>
        <xdr:cNvPr id="374" name="テキスト ボックス 373"/>
        <xdr:cNvSpPr txBox="1"/>
      </xdr:nvSpPr>
      <xdr:spPr>
        <a:xfrm>
          <a:off x="6672795" y="841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69908</xdr:rowOff>
    </xdr:from>
    <xdr:to>
      <xdr:col>54</xdr:col>
      <xdr:colOff>189865</xdr:colOff>
      <xdr:row>79</xdr:row>
      <xdr:rowOff>44450</xdr:rowOff>
    </xdr:to>
    <xdr:cxnSp macro="">
      <xdr:nvCxnSpPr>
        <xdr:cNvPr id="398" name="直線コネクタ 397"/>
        <xdr:cNvCxnSpPr/>
      </xdr:nvCxnSpPr>
      <xdr:spPr>
        <a:xfrm flipV="1">
          <a:off x="10475595" y="12757208"/>
          <a:ext cx="1270" cy="83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16585</xdr:rowOff>
    </xdr:from>
    <xdr:ext cx="599010" cy="259045"/>
    <xdr:sp macro="" textlink="">
      <xdr:nvSpPr>
        <xdr:cNvPr id="401" name="普通建設事業費 （ うち新規整備　）最大値テキスト"/>
        <xdr:cNvSpPr txBox="1"/>
      </xdr:nvSpPr>
      <xdr:spPr>
        <a:xfrm>
          <a:off x="10528300" y="1253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69908</xdr:rowOff>
    </xdr:from>
    <xdr:to>
      <xdr:col>55</xdr:col>
      <xdr:colOff>88900</xdr:colOff>
      <xdr:row>74</xdr:row>
      <xdr:rowOff>69908</xdr:rowOff>
    </xdr:to>
    <xdr:cxnSp macro="">
      <xdr:nvCxnSpPr>
        <xdr:cNvPr id="402" name="直線コネクタ 401"/>
        <xdr:cNvCxnSpPr/>
      </xdr:nvCxnSpPr>
      <xdr:spPr>
        <a:xfrm>
          <a:off x="10388600" y="12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58486</xdr:rowOff>
    </xdr:from>
    <xdr:to>
      <xdr:col>55</xdr:col>
      <xdr:colOff>0</xdr:colOff>
      <xdr:row>78</xdr:row>
      <xdr:rowOff>68940</xdr:rowOff>
    </xdr:to>
    <xdr:cxnSp macro="">
      <xdr:nvCxnSpPr>
        <xdr:cNvPr id="403" name="直線コネクタ 402"/>
        <xdr:cNvCxnSpPr/>
      </xdr:nvCxnSpPr>
      <xdr:spPr>
        <a:xfrm>
          <a:off x="9639300" y="13260136"/>
          <a:ext cx="838200" cy="1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66321</xdr:rowOff>
    </xdr:from>
    <xdr:ext cx="534377" cy="259045"/>
    <xdr:sp macro="" textlink="">
      <xdr:nvSpPr>
        <xdr:cNvPr id="404" name="普通建設事業費 （ うち新規整備　）平均値テキスト"/>
        <xdr:cNvSpPr txBox="1"/>
      </xdr:nvSpPr>
      <xdr:spPr>
        <a:xfrm>
          <a:off x="10528300" y="1343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87894</xdr:rowOff>
    </xdr:from>
    <xdr:to>
      <xdr:col>55</xdr:col>
      <xdr:colOff>50800</xdr:colOff>
      <xdr:row>79</xdr:row>
      <xdr:rowOff>18044</xdr:rowOff>
    </xdr:to>
    <xdr:sp macro="" textlink="">
      <xdr:nvSpPr>
        <xdr:cNvPr id="405" name="フローチャート: 判断 404"/>
        <xdr:cNvSpPr/>
      </xdr:nvSpPr>
      <xdr:spPr>
        <a:xfrm>
          <a:off x="10426700" y="1346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41760</xdr:rowOff>
    </xdr:from>
    <xdr:to>
      <xdr:col>50</xdr:col>
      <xdr:colOff>114300</xdr:colOff>
      <xdr:row>77</xdr:row>
      <xdr:rowOff>58486</xdr:rowOff>
    </xdr:to>
    <xdr:cxnSp macro="">
      <xdr:nvCxnSpPr>
        <xdr:cNvPr id="406" name="直線コネクタ 405"/>
        <xdr:cNvCxnSpPr/>
      </xdr:nvCxnSpPr>
      <xdr:spPr>
        <a:xfrm>
          <a:off x="8750300" y="13071960"/>
          <a:ext cx="889000" cy="1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79056</xdr:rowOff>
    </xdr:from>
    <xdr:to>
      <xdr:col>50</xdr:col>
      <xdr:colOff>165100</xdr:colOff>
      <xdr:row>79</xdr:row>
      <xdr:rowOff>9206</xdr:rowOff>
    </xdr:to>
    <xdr:sp macro="" textlink="">
      <xdr:nvSpPr>
        <xdr:cNvPr id="407" name="フローチャート: 判断 406"/>
        <xdr:cNvSpPr/>
      </xdr:nvSpPr>
      <xdr:spPr>
        <a:xfrm>
          <a:off x="9588500" y="1345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333</xdr:rowOff>
    </xdr:from>
    <xdr:ext cx="534377" cy="259045"/>
    <xdr:sp macro="" textlink="">
      <xdr:nvSpPr>
        <xdr:cNvPr id="408" name="テキスト ボックス 407"/>
        <xdr:cNvSpPr txBox="1"/>
      </xdr:nvSpPr>
      <xdr:spPr>
        <a:xfrm>
          <a:off x="9372111" y="135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116505</xdr:rowOff>
    </xdr:from>
    <xdr:to>
      <xdr:col>45</xdr:col>
      <xdr:colOff>177800</xdr:colOff>
      <xdr:row>76</xdr:row>
      <xdr:rowOff>41760</xdr:rowOff>
    </xdr:to>
    <xdr:cxnSp macro="">
      <xdr:nvCxnSpPr>
        <xdr:cNvPr id="409" name="直線コネクタ 408"/>
        <xdr:cNvCxnSpPr/>
      </xdr:nvCxnSpPr>
      <xdr:spPr>
        <a:xfrm>
          <a:off x="7861300" y="12975255"/>
          <a:ext cx="8890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23788</xdr:rowOff>
    </xdr:from>
    <xdr:to>
      <xdr:col>46</xdr:col>
      <xdr:colOff>38100</xdr:colOff>
      <xdr:row>78</xdr:row>
      <xdr:rowOff>125388</xdr:rowOff>
    </xdr:to>
    <xdr:sp macro="" textlink="">
      <xdr:nvSpPr>
        <xdr:cNvPr id="410" name="フローチャート: 判断 409"/>
        <xdr:cNvSpPr/>
      </xdr:nvSpPr>
      <xdr:spPr>
        <a:xfrm>
          <a:off x="8699500" y="13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116515</xdr:rowOff>
    </xdr:from>
    <xdr:ext cx="534377" cy="259045"/>
    <xdr:sp macro="" textlink="">
      <xdr:nvSpPr>
        <xdr:cNvPr id="411" name="テキスト ボックス 410"/>
        <xdr:cNvSpPr txBox="1"/>
      </xdr:nvSpPr>
      <xdr:spPr>
        <a:xfrm>
          <a:off x="8483111" y="134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36220</xdr:rowOff>
    </xdr:from>
    <xdr:to>
      <xdr:col>41</xdr:col>
      <xdr:colOff>50800</xdr:colOff>
      <xdr:row>75</xdr:row>
      <xdr:rowOff>116505</xdr:rowOff>
    </xdr:to>
    <xdr:cxnSp macro="">
      <xdr:nvCxnSpPr>
        <xdr:cNvPr id="412" name="直線コネクタ 411"/>
        <xdr:cNvCxnSpPr/>
      </xdr:nvCxnSpPr>
      <xdr:spPr>
        <a:xfrm>
          <a:off x="6972300" y="12209170"/>
          <a:ext cx="889000" cy="76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32505</xdr:rowOff>
    </xdr:from>
    <xdr:to>
      <xdr:col>41</xdr:col>
      <xdr:colOff>101600</xdr:colOff>
      <xdr:row>78</xdr:row>
      <xdr:rowOff>134105</xdr:rowOff>
    </xdr:to>
    <xdr:sp macro="" textlink="">
      <xdr:nvSpPr>
        <xdr:cNvPr id="413" name="フローチャート: 判断 412"/>
        <xdr:cNvSpPr/>
      </xdr:nvSpPr>
      <xdr:spPr>
        <a:xfrm>
          <a:off x="7810500" y="134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125232</xdr:rowOff>
    </xdr:from>
    <xdr:ext cx="534377" cy="259045"/>
    <xdr:sp macro="" textlink="">
      <xdr:nvSpPr>
        <xdr:cNvPr id="414" name="テキスト ボックス 413"/>
        <xdr:cNvSpPr txBox="1"/>
      </xdr:nvSpPr>
      <xdr:spPr>
        <a:xfrm>
          <a:off x="7594111" y="134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57224</xdr:rowOff>
    </xdr:from>
    <xdr:to>
      <xdr:col>36</xdr:col>
      <xdr:colOff>165100</xdr:colOff>
      <xdr:row>78</xdr:row>
      <xdr:rowOff>158824</xdr:rowOff>
    </xdr:to>
    <xdr:sp macro="" textlink="">
      <xdr:nvSpPr>
        <xdr:cNvPr id="415" name="フローチャート: 判断 414"/>
        <xdr:cNvSpPr/>
      </xdr:nvSpPr>
      <xdr:spPr>
        <a:xfrm>
          <a:off x="6921500" y="134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149951</xdr:rowOff>
    </xdr:from>
    <xdr:ext cx="534377" cy="259045"/>
    <xdr:sp macro="" textlink="">
      <xdr:nvSpPr>
        <xdr:cNvPr id="416" name="テキスト ボックス 415"/>
        <xdr:cNvSpPr txBox="1"/>
      </xdr:nvSpPr>
      <xdr:spPr>
        <a:xfrm>
          <a:off x="6705111" y="135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18140</xdr:rowOff>
    </xdr:from>
    <xdr:to>
      <xdr:col>55</xdr:col>
      <xdr:colOff>50800</xdr:colOff>
      <xdr:row>78</xdr:row>
      <xdr:rowOff>119740</xdr:rowOff>
    </xdr:to>
    <xdr:sp macro="" textlink="">
      <xdr:nvSpPr>
        <xdr:cNvPr id="422" name="楕円 421"/>
        <xdr:cNvSpPr/>
      </xdr:nvSpPr>
      <xdr:spPr>
        <a:xfrm>
          <a:off x="10426700" y="1339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41017</xdr:rowOff>
    </xdr:from>
    <xdr:ext cx="534377" cy="259045"/>
    <xdr:sp macro="" textlink="">
      <xdr:nvSpPr>
        <xdr:cNvPr id="423" name="普通建設事業費 （ うち新規整備　）該当値テキスト"/>
        <xdr:cNvSpPr txBox="1"/>
      </xdr:nvSpPr>
      <xdr:spPr>
        <a:xfrm>
          <a:off x="10528300" y="132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7686</xdr:rowOff>
    </xdr:from>
    <xdr:to>
      <xdr:col>50</xdr:col>
      <xdr:colOff>165100</xdr:colOff>
      <xdr:row>77</xdr:row>
      <xdr:rowOff>109286</xdr:rowOff>
    </xdr:to>
    <xdr:sp macro="" textlink="">
      <xdr:nvSpPr>
        <xdr:cNvPr id="424" name="楕円 423"/>
        <xdr:cNvSpPr/>
      </xdr:nvSpPr>
      <xdr:spPr>
        <a:xfrm>
          <a:off x="9588500" y="132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125813</xdr:rowOff>
    </xdr:from>
    <xdr:ext cx="534377" cy="259045"/>
    <xdr:sp macro="" textlink="">
      <xdr:nvSpPr>
        <xdr:cNvPr id="425" name="テキスト ボックス 424"/>
        <xdr:cNvSpPr txBox="1"/>
      </xdr:nvSpPr>
      <xdr:spPr>
        <a:xfrm>
          <a:off x="9372111" y="129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162410</xdr:rowOff>
    </xdr:from>
    <xdr:to>
      <xdr:col>46</xdr:col>
      <xdr:colOff>38100</xdr:colOff>
      <xdr:row>76</xdr:row>
      <xdr:rowOff>92560</xdr:rowOff>
    </xdr:to>
    <xdr:sp macro="" textlink="">
      <xdr:nvSpPr>
        <xdr:cNvPr id="426" name="楕円 425"/>
        <xdr:cNvSpPr/>
      </xdr:nvSpPr>
      <xdr:spPr>
        <a:xfrm>
          <a:off x="8699500" y="130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109087</xdr:rowOff>
    </xdr:from>
    <xdr:ext cx="534377" cy="259045"/>
    <xdr:sp macro="" textlink="">
      <xdr:nvSpPr>
        <xdr:cNvPr id="427" name="テキスト ボックス 426"/>
        <xdr:cNvSpPr txBox="1"/>
      </xdr:nvSpPr>
      <xdr:spPr>
        <a:xfrm>
          <a:off x="8483111" y="127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65705</xdr:rowOff>
    </xdr:from>
    <xdr:to>
      <xdr:col>41</xdr:col>
      <xdr:colOff>101600</xdr:colOff>
      <xdr:row>75</xdr:row>
      <xdr:rowOff>167305</xdr:rowOff>
    </xdr:to>
    <xdr:sp macro="" textlink="">
      <xdr:nvSpPr>
        <xdr:cNvPr id="428" name="楕円 427"/>
        <xdr:cNvSpPr/>
      </xdr:nvSpPr>
      <xdr:spPr>
        <a:xfrm>
          <a:off x="7810500" y="129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12382</xdr:rowOff>
    </xdr:from>
    <xdr:ext cx="534377" cy="259045"/>
    <xdr:sp macro="" textlink="">
      <xdr:nvSpPr>
        <xdr:cNvPr id="429" name="テキスト ボックス 428"/>
        <xdr:cNvSpPr txBox="1"/>
      </xdr:nvSpPr>
      <xdr:spPr>
        <a:xfrm>
          <a:off x="7594111" y="1269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156870</xdr:rowOff>
    </xdr:from>
    <xdr:to>
      <xdr:col>36</xdr:col>
      <xdr:colOff>165100</xdr:colOff>
      <xdr:row>71</xdr:row>
      <xdr:rowOff>87020</xdr:rowOff>
    </xdr:to>
    <xdr:sp macro="" textlink="">
      <xdr:nvSpPr>
        <xdr:cNvPr id="430" name="楕円 429"/>
        <xdr:cNvSpPr/>
      </xdr:nvSpPr>
      <xdr:spPr>
        <a:xfrm>
          <a:off x="6921500" y="1215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103547</xdr:rowOff>
    </xdr:from>
    <xdr:ext cx="599010" cy="259045"/>
    <xdr:sp macro="" textlink="">
      <xdr:nvSpPr>
        <xdr:cNvPr id="431" name="テキスト ボックス 430"/>
        <xdr:cNvSpPr txBox="1"/>
      </xdr:nvSpPr>
      <xdr:spPr>
        <a:xfrm>
          <a:off x="6672795" y="1193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55" name="直線コネクタ 454"/>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56"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57" name="直線コネクタ 456"/>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58"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59" name="直線コネクタ 458"/>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130073</xdr:rowOff>
    </xdr:from>
    <xdr:to>
      <xdr:col>55</xdr:col>
      <xdr:colOff>0</xdr:colOff>
      <xdr:row>96</xdr:row>
      <xdr:rowOff>104673</xdr:rowOff>
    </xdr:to>
    <xdr:cxnSp macro="">
      <xdr:nvCxnSpPr>
        <xdr:cNvPr id="460" name="直線コネクタ 459"/>
        <xdr:cNvCxnSpPr/>
      </xdr:nvCxnSpPr>
      <xdr:spPr>
        <a:xfrm flipV="1">
          <a:off x="9639300" y="16417823"/>
          <a:ext cx="8382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1"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2" name="フローチャート: 判断 461"/>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100254</xdr:rowOff>
    </xdr:from>
    <xdr:to>
      <xdr:col>50</xdr:col>
      <xdr:colOff>114300</xdr:colOff>
      <xdr:row>96</xdr:row>
      <xdr:rowOff>104673</xdr:rowOff>
    </xdr:to>
    <xdr:cxnSp macro="">
      <xdr:nvCxnSpPr>
        <xdr:cNvPr id="463" name="直線コネクタ 462"/>
        <xdr:cNvCxnSpPr/>
      </xdr:nvCxnSpPr>
      <xdr:spPr>
        <a:xfrm>
          <a:off x="8750300" y="16388004"/>
          <a:ext cx="889000" cy="1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64" name="フローチャート: 判断 463"/>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65" name="テキスト ボックス 464"/>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100254</xdr:rowOff>
    </xdr:from>
    <xdr:to>
      <xdr:col>45</xdr:col>
      <xdr:colOff>177800</xdr:colOff>
      <xdr:row>96</xdr:row>
      <xdr:rowOff>40069</xdr:rowOff>
    </xdr:to>
    <xdr:cxnSp macro="">
      <xdr:nvCxnSpPr>
        <xdr:cNvPr id="466" name="直線コネクタ 465"/>
        <xdr:cNvCxnSpPr/>
      </xdr:nvCxnSpPr>
      <xdr:spPr>
        <a:xfrm flipV="1">
          <a:off x="7861300" y="16388004"/>
          <a:ext cx="889000" cy="1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67" name="フローチャート: 判断 466"/>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68" name="テキスト ボックス 467"/>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40069</xdr:rowOff>
    </xdr:from>
    <xdr:to>
      <xdr:col>41</xdr:col>
      <xdr:colOff>50800</xdr:colOff>
      <xdr:row>97</xdr:row>
      <xdr:rowOff>122479</xdr:rowOff>
    </xdr:to>
    <xdr:cxnSp macro="">
      <xdr:nvCxnSpPr>
        <xdr:cNvPr id="469" name="直線コネクタ 468"/>
        <xdr:cNvCxnSpPr/>
      </xdr:nvCxnSpPr>
      <xdr:spPr>
        <a:xfrm flipV="1">
          <a:off x="6972300" y="16499269"/>
          <a:ext cx="889000" cy="2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0" name="フローチャート: 判断 469"/>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71" name="テキスト ボックス 470"/>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72" name="フローチャート: 判断 471"/>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70414</xdr:rowOff>
    </xdr:from>
    <xdr:ext cx="534377" cy="259045"/>
    <xdr:sp macro="" textlink="">
      <xdr:nvSpPr>
        <xdr:cNvPr id="473" name="テキスト ボックス 472"/>
        <xdr:cNvSpPr txBox="1"/>
      </xdr:nvSpPr>
      <xdr:spPr>
        <a:xfrm>
          <a:off x="6705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79273</xdr:rowOff>
    </xdr:from>
    <xdr:to>
      <xdr:col>55</xdr:col>
      <xdr:colOff>50800</xdr:colOff>
      <xdr:row>96</xdr:row>
      <xdr:rowOff>9423</xdr:rowOff>
    </xdr:to>
    <xdr:sp macro="" textlink="">
      <xdr:nvSpPr>
        <xdr:cNvPr id="479" name="楕円 478"/>
        <xdr:cNvSpPr/>
      </xdr:nvSpPr>
      <xdr:spPr>
        <a:xfrm>
          <a:off x="10426700" y="163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102150</xdr:rowOff>
    </xdr:from>
    <xdr:ext cx="534377" cy="259045"/>
    <xdr:sp macro="" textlink="">
      <xdr:nvSpPr>
        <xdr:cNvPr id="480" name="普通建設事業費 （ うち更新整備　）該当値テキスト"/>
        <xdr:cNvSpPr txBox="1"/>
      </xdr:nvSpPr>
      <xdr:spPr>
        <a:xfrm>
          <a:off x="10528300" y="162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53873</xdr:rowOff>
    </xdr:from>
    <xdr:to>
      <xdr:col>50</xdr:col>
      <xdr:colOff>165100</xdr:colOff>
      <xdr:row>96</xdr:row>
      <xdr:rowOff>155473</xdr:rowOff>
    </xdr:to>
    <xdr:sp macro="" textlink="">
      <xdr:nvSpPr>
        <xdr:cNvPr id="481" name="楕円 480"/>
        <xdr:cNvSpPr/>
      </xdr:nvSpPr>
      <xdr:spPr>
        <a:xfrm>
          <a:off x="9588500" y="165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550</xdr:rowOff>
    </xdr:from>
    <xdr:ext cx="534377" cy="259045"/>
    <xdr:sp macro="" textlink="">
      <xdr:nvSpPr>
        <xdr:cNvPr id="482" name="テキスト ボックス 481"/>
        <xdr:cNvSpPr txBox="1"/>
      </xdr:nvSpPr>
      <xdr:spPr>
        <a:xfrm>
          <a:off x="9372111" y="162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49454</xdr:rowOff>
    </xdr:from>
    <xdr:to>
      <xdr:col>46</xdr:col>
      <xdr:colOff>38100</xdr:colOff>
      <xdr:row>95</xdr:row>
      <xdr:rowOff>151054</xdr:rowOff>
    </xdr:to>
    <xdr:sp macro="" textlink="">
      <xdr:nvSpPr>
        <xdr:cNvPr id="483" name="楕円 482"/>
        <xdr:cNvSpPr/>
      </xdr:nvSpPr>
      <xdr:spPr>
        <a:xfrm>
          <a:off x="8699500" y="163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167581</xdr:rowOff>
    </xdr:from>
    <xdr:ext cx="534377" cy="259045"/>
    <xdr:sp macro="" textlink="">
      <xdr:nvSpPr>
        <xdr:cNvPr id="484" name="テキスト ボックス 483"/>
        <xdr:cNvSpPr txBox="1"/>
      </xdr:nvSpPr>
      <xdr:spPr>
        <a:xfrm>
          <a:off x="8483111" y="161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160719</xdr:rowOff>
    </xdr:from>
    <xdr:to>
      <xdr:col>41</xdr:col>
      <xdr:colOff>101600</xdr:colOff>
      <xdr:row>96</xdr:row>
      <xdr:rowOff>90869</xdr:rowOff>
    </xdr:to>
    <xdr:sp macro="" textlink="">
      <xdr:nvSpPr>
        <xdr:cNvPr id="485" name="楕円 484"/>
        <xdr:cNvSpPr/>
      </xdr:nvSpPr>
      <xdr:spPr>
        <a:xfrm>
          <a:off x="78105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107396</xdr:rowOff>
    </xdr:from>
    <xdr:ext cx="534377" cy="259045"/>
    <xdr:sp macro="" textlink="">
      <xdr:nvSpPr>
        <xdr:cNvPr id="486" name="テキスト ボックス 485"/>
        <xdr:cNvSpPr txBox="1"/>
      </xdr:nvSpPr>
      <xdr:spPr>
        <a:xfrm>
          <a:off x="7594111" y="16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71679</xdr:rowOff>
    </xdr:from>
    <xdr:to>
      <xdr:col>36</xdr:col>
      <xdr:colOff>165100</xdr:colOff>
      <xdr:row>98</xdr:row>
      <xdr:rowOff>1829</xdr:rowOff>
    </xdr:to>
    <xdr:sp macro="" textlink="">
      <xdr:nvSpPr>
        <xdr:cNvPr id="487" name="楕円 486"/>
        <xdr:cNvSpPr/>
      </xdr:nvSpPr>
      <xdr:spPr>
        <a:xfrm>
          <a:off x="69215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164406</xdr:rowOff>
    </xdr:from>
    <xdr:ext cx="534377" cy="259045"/>
    <xdr:sp macro="" textlink="">
      <xdr:nvSpPr>
        <xdr:cNvPr id="488" name="テキスト ボックス 487"/>
        <xdr:cNvSpPr txBox="1"/>
      </xdr:nvSpPr>
      <xdr:spPr>
        <a:xfrm>
          <a:off x="6705111" y="1679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92056</xdr:rowOff>
    </xdr:from>
    <xdr:to>
      <xdr:col>85</xdr:col>
      <xdr:colOff>126364</xdr:colOff>
      <xdr:row>39</xdr:row>
      <xdr:rowOff>44450</xdr:rowOff>
    </xdr:to>
    <xdr:cxnSp macro="">
      <xdr:nvCxnSpPr>
        <xdr:cNvPr id="512" name="直線コネクタ 511"/>
        <xdr:cNvCxnSpPr/>
      </xdr:nvCxnSpPr>
      <xdr:spPr>
        <a:xfrm flipV="1">
          <a:off x="16317595" y="6264256"/>
          <a:ext cx="1269" cy="46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79417</xdr:rowOff>
    </xdr:from>
    <xdr:ext cx="249299" cy="259045"/>
    <xdr:sp macro="" textlink="">
      <xdr:nvSpPr>
        <xdr:cNvPr id="513" name="災害復旧事業費最小値テキスト"/>
        <xdr:cNvSpPr txBox="1"/>
      </xdr:nvSpPr>
      <xdr:spPr>
        <a:xfrm>
          <a:off x="16370300" y="6765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38733</xdr:rowOff>
    </xdr:from>
    <xdr:ext cx="534377" cy="259045"/>
    <xdr:sp macro="" textlink="">
      <xdr:nvSpPr>
        <xdr:cNvPr id="515" name="災害復旧事業費最大値テキスト"/>
        <xdr:cNvSpPr txBox="1"/>
      </xdr:nvSpPr>
      <xdr:spPr>
        <a:xfrm>
          <a:off x="16370300" y="60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92056</xdr:rowOff>
    </xdr:from>
    <xdr:to>
      <xdr:col>86</xdr:col>
      <xdr:colOff>25400</xdr:colOff>
      <xdr:row>36</xdr:row>
      <xdr:rowOff>92056</xdr:rowOff>
    </xdr:to>
    <xdr:cxnSp macro="">
      <xdr:nvCxnSpPr>
        <xdr:cNvPr id="516" name="直線コネクタ 515"/>
        <xdr:cNvCxnSpPr/>
      </xdr:nvCxnSpPr>
      <xdr:spPr>
        <a:xfrm>
          <a:off x="16230600" y="626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71787</xdr:rowOff>
    </xdr:from>
    <xdr:to>
      <xdr:col>85</xdr:col>
      <xdr:colOff>127000</xdr:colOff>
      <xdr:row>38</xdr:row>
      <xdr:rowOff>9493</xdr:rowOff>
    </xdr:to>
    <xdr:cxnSp macro="">
      <xdr:nvCxnSpPr>
        <xdr:cNvPr id="517" name="直線コネクタ 516"/>
        <xdr:cNvCxnSpPr/>
      </xdr:nvCxnSpPr>
      <xdr:spPr>
        <a:xfrm>
          <a:off x="15481300" y="5901087"/>
          <a:ext cx="838200" cy="62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123868</xdr:rowOff>
    </xdr:from>
    <xdr:ext cx="469744" cy="259045"/>
    <xdr:sp macro="" textlink="">
      <xdr:nvSpPr>
        <xdr:cNvPr id="518" name="災害復旧事業費平均値テキスト"/>
        <xdr:cNvSpPr txBox="1"/>
      </xdr:nvSpPr>
      <xdr:spPr>
        <a:xfrm>
          <a:off x="16370300" y="663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145441</xdr:rowOff>
    </xdr:from>
    <xdr:to>
      <xdr:col>85</xdr:col>
      <xdr:colOff>177800</xdr:colOff>
      <xdr:row>39</xdr:row>
      <xdr:rowOff>75591</xdr:rowOff>
    </xdr:to>
    <xdr:sp macro="" textlink="">
      <xdr:nvSpPr>
        <xdr:cNvPr id="519" name="フローチャート: 判断 518"/>
        <xdr:cNvSpPr/>
      </xdr:nvSpPr>
      <xdr:spPr>
        <a:xfrm>
          <a:off x="16268700" y="66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94666</xdr:rowOff>
    </xdr:from>
    <xdr:to>
      <xdr:col>81</xdr:col>
      <xdr:colOff>50800</xdr:colOff>
      <xdr:row>34</xdr:row>
      <xdr:rowOff>71787</xdr:rowOff>
    </xdr:to>
    <xdr:cxnSp macro="">
      <xdr:nvCxnSpPr>
        <xdr:cNvPr id="520" name="直線コネクタ 519"/>
        <xdr:cNvCxnSpPr/>
      </xdr:nvCxnSpPr>
      <xdr:spPr>
        <a:xfrm>
          <a:off x="14592300" y="5409616"/>
          <a:ext cx="889000" cy="49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144621</xdr:rowOff>
    </xdr:from>
    <xdr:to>
      <xdr:col>81</xdr:col>
      <xdr:colOff>101600</xdr:colOff>
      <xdr:row>39</xdr:row>
      <xdr:rowOff>74771</xdr:rowOff>
    </xdr:to>
    <xdr:sp macro="" textlink="">
      <xdr:nvSpPr>
        <xdr:cNvPr id="521" name="フローチャート: 判断 520"/>
        <xdr:cNvSpPr/>
      </xdr:nvSpPr>
      <xdr:spPr>
        <a:xfrm>
          <a:off x="15430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65898</xdr:rowOff>
    </xdr:from>
    <xdr:ext cx="469744" cy="259045"/>
    <xdr:sp macro="" textlink="">
      <xdr:nvSpPr>
        <xdr:cNvPr id="522" name="テキスト ボックス 521"/>
        <xdr:cNvSpPr txBox="1"/>
      </xdr:nvSpPr>
      <xdr:spPr>
        <a:xfrm>
          <a:off x="15246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94666</xdr:rowOff>
    </xdr:from>
    <xdr:to>
      <xdr:col>76</xdr:col>
      <xdr:colOff>114300</xdr:colOff>
      <xdr:row>32</xdr:row>
      <xdr:rowOff>117469</xdr:rowOff>
    </xdr:to>
    <xdr:cxnSp macro="">
      <xdr:nvCxnSpPr>
        <xdr:cNvPr id="523" name="直線コネクタ 522"/>
        <xdr:cNvCxnSpPr/>
      </xdr:nvCxnSpPr>
      <xdr:spPr>
        <a:xfrm flipV="1">
          <a:off x="13703300" y="5409616"/>
          <a:ext cx="889000" cy="19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83071</xdr:rowOff>
    </xdr:from>
    <xdr:to>
      <xdr:col>76</xdr:col>
      <xdr:colOff>165100</xdr:colOff>
      <xdr:row>39</xdr:row>
      <xdr:rowOff>13221</xdr:rowOff>
    </xdr:to>
    <xdr:sp macro="" textlink="">
      <xdr:nvSpPr>
        <xdr:cNvPr id="524" name="フローチャート: 判断 523"/>
        <xdr:cNvSpPr/>
      </xdr:nvSpPr>
      <xdr:spPr>
        <a:xfrm>
          <a:off x="14541500" y="65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4348</xdr:rowOff>
    </xdr:from>
    <xdr:ext cx="469744" cy="259045"/>
    <xdr:sp macro="" textlink="">
      <xdr:nvSpPr>
        <xdr:cNvPr id="525" name="テキスト ボックス 524"/>
        <xdr:cNvSpPr txBox="1"/>
      </xdr:nvSpPr>
      <xdr:spPr>
        <a:xfrm>
          <a:off x="14357428" y="66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152445</xdr:rowOff>
    </xdr:from>
    <xdr:to>
      <xdr:col>71</xdr:col>
      <xdr:colOff>177800</xdr:colOff>
      <xdr:row>32</xdr:row>
      <xdr:rowOff>117469</xdr:rowOff>
    </xdr:to>
    <xdr:cxnSp macro="">
      <xdr:nvCxnSpPr>
        <xdr:cNvPr id="526" name="直線コネクタ 525"/>
        <xdr:cNvCxnSpPr/>
      </xdr:nvCxnSpPr>
      <xdr:spPr>
        <a:xfrm>
          <a:off x="12814300" y="5467395"/>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101588</xdr:rowOff>
    </xdr:from>
    <xdr:to>
      <xdr:col>72</xdr:col>
      <xdr:colOff>38100</xdr:colOff>
      <xdr:row>39</xdr:row>
      <xdr:rowOff>31738</xdr:rowOff>
    </xdr:to>
    <xdr:sp macro="" textlink="">
      <xdr:nvSpPr>
        <xdr:cNvPr id="527" name="フローチャート: 判断 526"/>
        <xdr:cNvSpPr/>
      </xdr:nvSpPr>
      <xdr:spPr>
        <a:xfrm>
          <a:off x="13652500" y="66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22865</xdr:rowOff>
    </xdr:from>
    <xdr:ext cx="469744" cy="259045"/>
    <xdr:sp macro="" textlink="">
      <xdr:nvSpPr>
        <xdr:cNvPr id="528" name="テキスト ボックス 527"/>
        <xdr:cNvSpPr txBox="1"/>
      </xdr:nvSpPr>
      <xdr:spPr>
        <a:xfrm>
          <a:off x="13468428" y="670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123647</xdr:rowOff>
    </xdr:from>
    <xdr:to>
      <xdr:col>67</xdr:col>
      <xdr:colOff>101600</xdr:colOff>
      <xdr:row>39</xdr:row>
      <xdr:rowOff>53797</xdr:rowOff>
    </xdr:to>
    <xdr:sp macro="" textlink="">
      <xdr:nvSpPr>
        <xdr:cNvPr id="529" name="フローチャート: 判断 528"/>
        <xdr:cNvSpPr/>
      </xdr:nvSpPr>
      <xdr:spPr>
        <a:xfrm>
          <a:off x="12763500" y="66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44924</xdr:rowOff>
    </xdr:from>
    <xdr:ext cx="469744" cy="259045"/>
    <xdr:sp macro="" textlink="">
      <xdr:nvSpPr>
        <xdr:cNvPr id="530" name="テキスト ボックス 529"/>
        <xdr:cNvSpPr txBox="1"/>
      </xdr:nvSpPr>
      <xdr:spPr>
        <a:xfrm>
          <a:off x="12579428" y="67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130143</xdr:rowOff>
    </xdr:from>
    <xdr:to>
      <xdr:col>85</xdr:col>
      <xdr:colOff>177800</xdr:colOff>
      <xdr:row>38</xdr:row>
      <xdr:rowOff>60293</xdr:rowOff>
    </xdr:to>
    <xdr:sp macro="" textlink="">
      <xdr:nvSpPr>
        <xdr:cNvPr id="536" name="楕円 535"/>
        <xdr:cNvSpPr/>
      </xdr:nvSpPr>
      <xdr:spPr>
        <a:xfrm>
          <a:off x="162687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153020</xdr:rowOff>
    </xdr:from>
    <xdr:ext cx="534377" cy="259045"/>
    <xdr:sp macro="" textlink="">
      <xdr:nvSpPr>
        <xdr:cNvPr id="537" name="災害復旧事業費該当値テキスト"/>
        <xdr:cNvSpPr txBox="1"/>
      </xdr:nvSpPr>
      <xdr:spPr>
        <a:xfrm>
          <a:off x="16370300" y="63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20987</xdr:rowOff>
    </xdr:from>
    <xdr:to>
      <xdr:col>81</xdr:col>
      <xdr:colOff>101600</xdr:colOff>
      <xdr:row>34</xdr:row>
      <xdr:rowOff>122587</xdr:rowOff>
    </xdr:to>
    <xdr:sp macro="" textlink="">
      <xdr:nvSpPr>
        <xdr:cNvPr id="538" name="楕円 537"/>
        <xdr:cNvSpPr/>
      </xdr:nvSpPr>
      <xdr:spPr>
        <a:xfrm>
          <a:off x="15430500" y="58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139114</xdr:rowOff>
    </xdr:from>
    <xdr:ext cx="534377" cy="259045"/>
    <xdr:sp macro="" textlink="">
      <xdr:nvSpPr>
        <xdr:cNvPr id="539" name="テキスト ボックス 538"/>
        <xdr:cNvSpPr txBox="1"/>
      </xdr:nvSpPr>
      <xdr:spPr>
        <a:xfrm>
          <a:off x="15214111" y="562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43866</xdr:rowOff>
    </xdr:from>
    <xdr:to>
      <xdr:col>76</xdr:col>
      <xdr:colOff>165100</xdr:colOff>
      <xdr:row>31</xdr:row>
      <xdr:rowOff>145466</xdr:rowOff>
    </xdr:to>
    <xdr:sp macro="" textlink="">
      <xdr:nvSpPr>
        <xdr:cNvPr id="540" name="楕円 539"/>
        <xdr:cNvSpPr/>
      </xdr:nvSpPr>
      <xdr:spPr>
        <a:xfrm>
          <a:off x="14541500" y="53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161993</xdr:rowOff>
    </xdr:from>
    <xdr:ext cx="534377" cy="259045"/>
    <xdr:sp macro="" textlink="">
      <xdr:nvSpPr>
        <xdr:cNvPr id="541" name="テキスト ボックス 540"/>
        <xdr:cNvSpPr txBox="1"/>
      </xdr:nvSpPr>
      <xdr:spPr>
        <a:xfrm>
          <a:off x="14325111" y="51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66669</xdr:rowOff>
    </xdr:from>
    <xdr:to>
      <xdr:col>72</xdr:col>
      <xdr:colOff>38100</xdr:colOff>
      <xdr:row>32</xdr:row>
      <xdr:rowOff>168269</xdr:rowOff>
    </xdr:to>
    <xdr:sp macro="" textlink="">
      <xdr:nvSpPr>
        <xdr:cNvPr id="542" name="楕円 541"/>
        <xdr:cNvSpPr/>
      </xdr:nvSpPr>
      <xdr:spPr>
        <a:xfrm>
          <a:off x="13652500" y="55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13346</xdr:rowOff>
    </xdr:from>
    <xdr:ext cx="534377" cy="259045"/>
    <xdr:sp macro="" textlink="">
      <xdr:nvSpPr>
        <xdr:cNvPr id="543" name="テキスト ボックス 542"/>
        <xdr:cNvSpPr txBox="1"/>
      </xdr:nvSpPr>
      <xdr:spPr>
        <a:xfrm>
          <a:off x="13436111" y="53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101645</xdr:rowOff>
    </xdr:from>
    <xdr:to>
      <xdr:col>67</xdr:col>
      <xdr:colOff>101600</xdr:colOff>
      <xdr:row>32</xdr:row>
      <xdr:rowOff>31795</xdr:rowOff>
    </xdr:to>
    <xdr:sp macro="" textlink="">
      <xdr:nvSpPr>
        <xdr:cNvPr id="544" name="楕円 543"/>
        <xdr:cNvSpPr/>
      </xdr:nvSpPr>
      <xdr:spPr>
        <a:xfrm>
          <a:off x="12763500" y="54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48322</xdr:rowOff>
    </xdr:from>
    <xdr:ext cx="534377" cy="259045"/>
    <xdr:sp macro="" textlink="">
      <xdr:nvSpPr>
        <xdr:cNvPr id="545" name="テキスト ボックス 544"/>
        <xdr:cNvSpPr txBox="1"/>
      </xdr:nvSpPr>
      <xdr:spPr>
        <a:xfrm>
          <a:off x="12547111" y="51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18" name="直線コネクタ 617"/>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19"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0" name="直線コネクタ 619"/>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1"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2" name="直線コネクタ 621"/>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1308</xdr:rowOff>
    </xdr:from>
    <xdr:to>
      <xdr:col>85</xdr:col>
      <xdr:colOff>127000</xdr:colOff>
      <xdr:row>73</xdr:row>
      <xdr:rowOff>67742</xdr:rowOff>
    </xdr:to>
    <xdr:cxnSp macro="">
      <xdr:nvCxnSpPr>
        <xdr:cNvPr id="623" name="直線コネクタ 622"/>
        <xdr:cNvCxnSpPr/>
      </xdr:nvCxnSpPr>
      <xdr:spPr>
        <a:xfrm>
          <a:off x="15481300" y="12174258"/>
          <a:ext cx="838200" cy="40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4"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5" name="フローチャート: 判断 624"/>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1308</xdr:rowOff>
    </xdr:from>
    <xdr:to>
      <xdr:col>81</xdr:col>
      <xdr:colOff>50800</xdr:colOff>
      <xdr:row>74</xdr:row>
      <xdr:rowOff>83921</xdr:rowOff>
    </xdr:to>
    <xdr:cxnSp macro="">
      <xdr:nvCxnSpPr>
        <xdr:cNvPr id="626" name="直線コネクタ 625"/>
        <xdr:cNvCxnSpPr/>
      </xdr:nvCxnSpPr>
      <xdr:spPr>
        <a:xfrm flipV="1">
          <a:off x="14592300" y="12174258"/>
          <a:ext cx="889000" cy="59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27" name="フローチャート: 判断 626"/>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28" name="テキスト ボックス 627"/>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83921</xdr:rowOff>
    </xdr:from>
    <xdr:to>
      <xdr:col>76</xdr:col>
      <xdr:colOff>114300</xdr:colOff>
      <xdr:row>74</xdr:row>
      <xdr:rowOff>136779</xdr:rowOff>
    </xdr:to>
    <xdr:cxnSp macro="">
      <xdr:nvCxnSpPr>
        <xdr:cNvPr id="629" name="直線コネクタ 628"/>
        <xdr:cNvCxnSpPr/>
      </xdr:nvCxnSpPr>
      <xdr:spPr>
        <a:xfrm flipV="1">
          <a:off x="13703300" y="12771221"/>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0" name="フローチャート: 判断 629"/>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96474</xdr:rowOff>
    </xdr:from>
    <xdr:ext cx="534377" cy="259045"/>
    <xdr:sp macro="" textlink="">
      <xdr:nvSpPr>
        <xdr:cNvPr id="631" name="テキスト ボックス 630"/>
        <xdr:cNvSpPr txBox="1"/>
      </xdr:nvSpPr>
      <xdr:spPr>
        <a:xfrm>
          <a:off x="14325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129425</xdr:rowOff>
    </xdr:from>
    <xdr:to>
      <xdr:col>71</xdr:col>
      <xdr:colOff>177800</xdr:colOff>
      <xdr:row>74</xdr:row>
      <xdr:rowOff>136779</xdr:rowOff>
    </xdr:to>
    <xdr:cxnSp macro="">
      <xdr:nvCxnSpPr>
        <xdr:cNvPr id="632" name="直線コネクタ 631"/>
        <xdr:cNvCxnSpPr/>
      </xdr:nvCxnSpPr>
      <xdr:spPr>
        <a:xfrm>
          <a:off x="12814300" y="1281672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3" name="フローチャート: 判断 632"/>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34" name="テキスト ボックス 633"/>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5" name="フローチャート: 判断 634"/>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36" name="テキスト ボックス 635"/>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16942</xdr:rowOff>
    </xdr:from>
    <xdr:to>
      <xdr:col>85</xdr:col>
      <xdr:colOff>177800</xdr:colOff>
      <xdr:row>73</xdr:row>
      <xdr:rowOff>118542</xdr:rowOff>
    </xdr:to>
    <xdr:sp macro="" textlink="">
      <xdr:nvSpPr>
        <xdr:cNvPr id="642" name="楕円 641"/>
        <xdr:cNvSpPr/>
      </xdr:nvSpPr>
      <xdr:spPr>
        <a:xfrm>
          <a:off x="16268700" y="12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39819</xdr:rowOff>
    </xdr:from>
    <xdr:ext cx="534377" cy="259045"/>
    <xdr:sp macro="" textlink="">
      <xdr:nvSpPr>
        <xdr:cNvPr id="643" name="公債費該当値テキスト"/>
        <xdr:cNvSpPr txBox="1"/>
      </xdr:nvSpPr>
      <xdr:spPr>
        <a:xfrm>
          <a:off x="16370300" y="123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121958</xdr:rowOff>
    </xdr:from>
    <xdr:to>
      <xdr:col>81</xdr:col>
      <xdr:colOff>101600</xdr:colOff>
      <xdr:row>71</xdr:row>
      <xdr:rowOff>52108</xdr:rowOff>
    </xdr:to>
    <xdr:sp macro="" textlink="">
      <xdr:nvSpPr>
        <xdr:cNvPr id="644" name="楕円 643"/>
        <xdr:cNvSpPr/>
      </xdr:nvSpPr>
      <xdr:spPr>
        <a:xfrm>
          <a:off x="15430500" y="121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68635</xdr:rowOff>
    </xdr:from>
    <xdr:ext cx="599010" cy="259045"/>
    <xdr:sp macro="" textlink="">
      <xdr:nvSpPr>
        <xdr:cNvPr id="645" name="テキスト ボックス 644"/>
        <xdr:cNvSpPr txBox="1"/>
      </xdr:nvSpPr>
      <xdr:spPr>
        <a:xfrm>
          <a:off x="15181795" y="1189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33121</xdr:rowOff>
    </xdr:from>
    <xdr:to>
      <xdr:col>76</xdr:col>
      <xdr:colOff>165100</xdr:colOff>
      <xdr:row>74</xdr:row>
      <xdr:rowOff>134721</xdr:rowOff>
    </xdr:to>
    <xdr:sp macro="" textlink="">
      <xdr:nvSpPr>
        <xdr:cNvPr id="646" name="楕円 645"/>
        <xdr:cNvSpPr/>
      </xdr:nvSpPr>
      <xdr:spPr>
        <a:xfrm>
          <a:off x="14541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151248</xdr:rowOff>
    </xdr:from>
    <xdr:ext cx="534377" cy="259045"/>
    <xdr:sp macro="" textlink="">
      <xdr:nvSpPr>
        <xdr:cNvPr id="647" name="テキスト ボックス 646"/>
        <xdr:cNvSpPr txBox="1"/>
      </xdr:nvSpPr>
      <xdr:spPr>
        <a:xfrm>
          <a:off x="14325111" y="124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85979</xdr:rowOff>
    </xdr:from>
    <xdr:to>
      <xdr:col>72</xdr:col>
      <xdr:colOff>38100</xdr:colOff>
      <xdr:row>75</xdr:row>
      <xdr:rowOff>16129</xdr:rowOff>
    </xdr:to>
    <xdr:sp macro="" textlink="">
      <xdr:nvSpPr>
        <xdr:cNvPr id="648" name="楕円 647"/>
        <xdr:cNvSpPr/>
      </xdr:nvSpPr>
      <xdr:spPr>
        <a:xfrm>
          <a:off x="13652500" y="127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32656</xdr:rowOff>
    </xdr:from>
    <xdr:ext cx="534377" cy="259045"/>
    <xdr:sp macro="" textlink="">
      <xdr:nvSpPr>
        <xdr:cNvPr id="649" name="テキスト ボックス 648"/>
        <xdr:cNvSpPr txBox="1"/>
      </xdr:nvSpPr>
      <xdr:spPr>
        <a:xfrm>
          <a:off x="13436111" y="125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78625</xdr:rowOff>
    </xdr:from>
    <xdr:to>
      <xdr:col>67</xdr:col>
      <xdr:colOff>101600</xdr:colOff>
      <xdr:row>75</xdr:row>
      <xdr:rowOff>8775</xdr:rowOff>
    </xdr:to>
    <xdr:sp macro="" textlink="">
      <xdr:nvSpPr>
        <xdr:cNvPr id="650" name="楕円 649"/>
        <xdr:cNvSpPr/>
      </xdr:nvSpPr>
      <xdr:spPr>
        <a:xfrm>
          <a:off x="12763500" y="12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25302</xdr:rowOff>
    </xdr:from>
    <xdr:ext cx="534377" cy="259045"/>
    <xdr:sp macro="" textlink="">
      <xdr:nvSpPr>
        <xdr:cNvPr id="651" name="テキスト ボックス 650"/>
        <xdr:cNvSpPr txBox="1"/>
      </xdr:nvSpPr>
      <xdr:spPr>
        <a:xfrm>
          <a:off x="12547111" y="125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5" name="直線コネクタ 674"/>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76"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77" name="直線コネクタ 676"/>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78"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79" name="直線コネクタ 678"/>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113271</xdr:rowOff>
    </xdr:from>
    <xdr:to>
      <xdr:col>85</xdr:col>
      <xdr:colOff>127000</xdr:colOff>
      <xdr:row>96</xdr:row>
      <xdr:rowOff>19799</xdr:rowOff>
    </xdr:to>
    <xdr:cxnSp macro="">
      <xdr:nvCxnSpPr>
        <xdr:cNvPr id="680" name="直線コネクタ 679"/>
        <xdr:cNvCxnSpPr/>
      </xdr:nvCxnSpPr>
      <xdr:spPr>
        <a:xfrm flipV="1">
          <a:off x="15481300" y="16401021"/>
          <a:ext cx="838200" cy="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1"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2" name="フローチャート: 判断 681"/>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19799</xdr:rowOff>
    </xdr:from>
    <xdr:to>
      <xdr:col>81</xdr:col>
      <xdr:colOff>50800</xdr:colOff>
      <xdr:row>96</xdr:row>
      <xdr:rowOff>101372</xdr:rowOff>
    </xdr:to>
    <xdr:cxnSp macro="">
      <xdr:nvCxnSpPr>
        <xdr:cNvPr id="683" name="直線コネクタ 682"/>
        <xdr:cNvCxnSpPr/>
      </xdr:nvCxnSpPr>
      <xdr:spPr>
        <a:xfrm flipV="1">
          <a:off x="14592300" y="16478999"/>
          <a:ext cx="889000" cy="8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4" name="フローチャート: 判断 683"/>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85" name="テキスト ボックス 684"/>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16090</xdr:rowOff>
    </xdr:from>
    <xdr:to>
      <xdr:col>76</xdr:col>
      <xdr:colOff>114300</xdr:colOff>
      <xdr:row>96</xdr:row>
      <xdr:rowOff>101372</xdr:rowOff>
    </xdr:to>
    <xdr:cxnSp macro="">
      <xdr:nvCxnSpPr>
        <xdr:cNvPr id="686" name="直線コネクタ 685"/>
        <xdr:cNvCxnSpPr/>
      </xdr:nvCxnSpPr>
      <xdr:spPr>
        <a:xfrm>
          <a:off x="13703300" y="16475290"/>
          <a:ext cx="889000" cy="8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87" name="フローチャート: 判断 686"/>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88" name="テキスト ボックス 687"/>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7607</xdr:rowOff>
    </xdr:from>
    <xdr:to>
      <xdr:col>71</xdr:col>
      <xdr:colOff>177800</xdr:colOff>
      <xdr:row>96</xdr:row>
      <xdr:rowOff>16090</xdr:rowOff>
    </xdr:to>
    <xdr:cxnSp macro="">
      <xdr:nvCxnSpPr>
        <xdr:cNvPr id="689" name="直線コネクタ 688"/>
        <xdr:cNvCxnSpPr/>
      </xdr:nvCxnSpPr>
      <xdr:spPr>
        <a:xfrm>
          <a:off x="12814300" y="16466807"/>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0" name="フローチャート: 判断 689"/>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1" name="テキスト ボックス 690"/>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2" name="フローチャート: 判断 691"/>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693" name="テキスト ボックス 692"/>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62471</xdr:rowOff>
    </xdr:from>
    <xdr:to>
      <xdr:col>85</xdr:col>
      <xdr:colOff>177800</xdr:colOff>
      <xdr:row>95</xdr:row>
      <xdr:rowOff>164071</xdr:rowOff>
    </xdr:to>
    <xdr:sp macro="" textlink="">
      <xdr:nvSpPr>
        <xdr:cNvPr id="699" name="楕円 698"/>
        <xdr:cNvSpPr/>
      </xdr:nvSpPr>
      <xdr:spPr>
        <a:xfrm>
          <a:off x="16268700" y="16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85348</xdr:rowOff>
    </xdr:from>
    <xdr:ext cx="534377" cy="259045"/>
    <xdr:sp macro="" textlink="">
      <xdr:nvSpPr>
        <xdr:cNvPr id="700" name="積立金該当値テキスト"/>
        <xdr:cNvSpPr txBox="1"/>
      </xdr:nvSpPr>
      <xdr:spPr>
        <a:xfrm>
          <a:off x="16370300" y="162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140449</xdr:rowOff>
    </xdr:from>
    <xdr:to>
      <xdr:col>81</xdr:col>
      <xdr:colOff>101600</xdr:colOff>
      <xdr:row>96</xdr:row>
      <xdr:rowOff>70599</xdr:rowOff>
    </xdr:to>
    <xdr:sp macro="" textlink="">
      <xdr:nvSpPr>
        <xdr:cNvPr id="701" name="楕円 700"/>
        <xdr:cNvSpPr/>
      </xdr:nvSpPr>
      <xdr:spPr>
        <a:xfrm>
          <a:off x="15430500" y="164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87126</xdr:rowOff>
    </xdr:from>
    <xdr:ext cx="534377" cy="259045"/>
    <xdr:sp macro="" textlink="">
      <xdr:nvSpPr>
        <xdr:cNvPr id="702" name="テキスト ボックス 701"/>
        <xdr:cNvSpPr txBox="1"/>
      </xdr:nvSpPr>
      <xdr:spPr>
        <a:xfrm>
          <a:off x="15214111" y="162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50572</xdr:rowOff>
    </xdr:from>
    <xdr:to>
      <xdr:col>76</xdr:col>
      <xdr:colOff>165100</xdr:colOff>
      <xdr:row>96</xdr:row>
      <xdr:rowOff>152172</xdr:rowOff>
    </xdr:to>
    <xdr:sp macro="" textlink="">
      <xdr:nvSpPr>
        <xdr:cNvPr id="703" name="楕円 702"/>
        <xdr:cNvSpPr/>
      </xdr:nvSpPr>
      <xdr:spPr>
        <a:xfrm>
          <a:off x="14541500" y="16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168699</xdr:rowOff>
    </xdr:from>
    <xdr:ext cx="534377" cy="259045"/>
    <xdr:sp macro="" textlink="">
      <xdr:nvSpPr>
        <xdr:cNvPr id="704" name="テキスト ボックス 703"/>
        <xdr:cNvSpPr txBox="1"/>
      </xdr:nvSpPr>
      <xdr:spPr>
        <a:xfrm>
          <a:off x="14325111" y="162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136740</xdr:rowOff>
    </xdr:from>
    <xdr:to>
      <xdr:col>72</xdr:col>
      <xdr:colOff>38100</xdr:colOff>
      <xdr:row>96</xdr:row>
      <xdr:rowOff>66890</xdr:rowOff>
    </xdr:to>
    <xdr:sp macro="" textlink="">
      <xdr:nvSpPr>
        <xdr:cNvPr id="705" name="楕円 704"/>
        <xdr:cNvSpPr/>
      </xdr:nvSpPr>
      <xdr:spPr>
        <a:xfrm>
          <a:off x="13652500" y="164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83417</xdr:rowOff>
    </xdr:from>
    <xdr:ext cx="534377" cy="259045"/>
    <xdr:sp macro="" textlink="">
      <xdr:nvSpPr>
        <xdr:cNvPr id="706" name="テキスト ボックス 705"/>
        <xdr:cNvSpPr txBox="1"/>
      </xdr:nvSpPr>
      <xdr:spPr>
        <a:xfrm>
          <a:off x="13436111" y="161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128257</xdr:rowOff>
    </xdr:from>
    <xdr:to>
      <xdr:col>67</xdr:col>
      <xdr:colOff>101600</xdr:colOff>
      <xdr:row>96</xdr:row>
      <xdr:rowOff>58407</xdr:rowOff>
    </xdr:to>
    <xdr:sp macro="" textlink="">
      <xdr:nvSpPr>
        <xdr:cNvPr id="707" name="楕円 706"/>
        <xdr:cNvSpPr/>
      </xdr:nvSpPr>
      <xdr:spPr>
        <a:xfrm>
          <a:off x="12763500" y="164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74934</xdr:rowOff>
    </xdr:from>
    <xdr:ext cx="534377" cy="259045"/>
    <xdr:sp macro="" textlink="">
      <xdr:nvSpPr>
        <xdr:cNvPr id="708" name="テキスト ボックス 707"/>
        <xdr:cNvSpPr txBox="1"/>
      </xdr:nvSpPr>
      <xdr:spPr>
        <a:xfrm>
          <a:off x="12547111" y="161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4" name="直線コネクタ 733"/>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37"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38" name="直線コネクタ 737"/>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137087</xdr:rowOff>
    </xdr:from>
    <xdr:to>
      <xdr:col>116</xdr:col>
      <xdr:colOff>63500</xdr:colOff>
      <xdr:row>39</xdr:row>
      <xdr:rowOff>98878</xdr:rowOff>
    </xdr:to>
    <xdr:cxnSp macro="">
      <xdr:nvCxnSpPr>
        <xdr:cNvPr id="739" name="直線コネクタ 738"/>
        <xdr:cNvCxnSpPr/>
      </xdr:nvCxnSpPr>
      <xdr:spPr>
        <a:xfrm>
          <a:off x="21323300" y="6309287"/>
          <a:ext cx="838200" cy="4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0"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1" name="フローチャート: 判断 740"/>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137087</xdr:rowOff>
    </xdr:from>
    <xdr:to>
      <xdr:col>111</xdr:col>
      <xdr:colOff>177800</xdr:colOff>
      <xdr:row>39</xdr:row>
      <xdr:rowOff>98878</xdr:rowOff>
    </xdr:to>
    <xdr:cxnSp macro="">
      <xdr:nvCxnSpPr>
        <xdr:cNvPr id="742" name="直線コネクタ 741"/>
        <xdr:cNvCxnSpPr/>
      </xdr:nvCxnSpPr>
      <xdr:spPr>
        <a:xfrm flipV="1">
          <a:off x="20434300" y="6309287"/>
          <a:ext cx="889000" cy="47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3" name="フローチャート: 判断 742"/>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4" name="テキスト ボックス 743"/>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134620</xdr:rowOff>
    </xdr:from>
    <xdr:to>
      <xdr:col>107</xdr:col>
      <xdr:colOff>101600</xdr:colOff>
      <xdr:row>36</xdr:row>
      <xdr:rowOff>64770</xdr:rowOff>
    </xdr:to>
    <xdr:sp macro="" textlink="">
      <xdr:nvSpPr>
        <xdr:cNvPr id="746" name="フローチャート: 判断 745"/>
        <xdr:cNvSpPr/>
      </xdr:nvSpPr>
      <xdr:spPr>
        <a:xfrm>
          <a:off x="20383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81297</xdr:rowOff>
    </xdr:from>
    <xdr:ext cx="469744" cy="259045"/>
    <xdr:sp macro="" textlink="">
      <xdr:nvSpPr>
        <xdr:cNvPr id="747" name="テキスト ボックス 746"/>
        <xdr:cNvSpPr txBox="1"/>
      </xdr:nvSpPr>
      <xdr:spPr>
        <a:xfrm>
          <a:off x="2019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119435</xdr:rowOff>
    </xdr:from>
    <xdr:to>
      <xdr:col>102</xdr:col>
      <xdr:colOff>165100</xdr:colOff>
      <xdr:row>37</xdr:row>
      <xdr:rowOff>49585</xdr:rowOff>
    </xdr:to>
    <xdr:sp macro="" textlink="">
      <xdr:nvSpPr>
        <xdr:cNvPr id="749" name="フローチャート: 判断 748"/>
        <xdr:cNvSpPr/>
      </xdr:nvSpPr>
      <xdr:spPr>
        <a:xfrm>
          <a:off x="19494500" y="62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66112</xdr:rowOff>
    </xdr:from>
    <xdr:ext cx="469744" cy="259045"/>
    <xdr:sp macro="" textlink="">
      <xdr:nvSpPr>
        <xdr:cNvPr id="750" name="テキスト ボックス 749"/>
        <xdr:cNvSpPr txBox="1"/>
      </xdr:nvSpPr>
      <xdr:spPr>
        <a:xfrm>
          <a:off x="19310428" y="6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148826</xdr:rowOff>
    </xdr:from>
    <xdr:to>
      <xdr:col>98</xdr:col>
      <xdr:colOff>38100</xdr:colOff>
      <xdr:row>37</xdr:row>
      <xdr:rowOff>78976</xdr:rowOff>
    </xdr:to>
    <xdr:sp macro="" textlink="">
      <xdr:nvSpPr>
        <xdr:cNvPr id="751" name="フローチャート: 判断 750"/>
        <xdr:cNvSpPr/>
      </xdr:nvSpPr>
      <xdr:spPr>
        <a:xfrm>
          <a:off x="18605500" y="6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95503</xdr:rowOff>
    </xdr:from>
    <xdr:ext cx="469744" cy="259045"/>
    <xdr:sp macro="" textlink="">
      <xdr:nvSpPr>
        <xdr:cNvPr id="752" name="テキスト ボックス 751"/>
        <xdr:cNvSpPr txBox="1"/>
      </xdr:nvSpPr>
      <xdr:spPr>
        <a:xfrm>
          <a:off x="18421428" y="609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86287</xdr:rowOff>
    </xdr:from>
    <xdr:to>
      <xdr:col>112</xdr:col>
      <xdr:colOff>38100</xdr:colOff>
      <xdr:row>37</xdr:row>
      <xdr:rowOff>16437</xdr:rowOff>
    </xdr:to>
    <xdr:sp macro="" textlink="">
      <xdr:nvSpPr>
        <xdr:cNvPr id="760" name="楕円 759"/>
        <xdr:cNvSpPr/>
      </xdr:nvSpPr>
      <xdr:spPr>
        <a:xfrm>
          <a:off x="21272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32964</xdr:rowOff>
    </xdr:from>
    <xdr:ext cx="469744" cy="259045"/>
    <xdr:sp macro="" textlink="">
      <xdr:nvSpPr>
        <xdr:cNvPr id="761" name="テキスト ボックス 760"/>
        <xdr:cNvSpPr txBox="1"/>
      </xdr:nvSpPr>
      <xdr:spPr>
        <a:xfrm>
          <a:off x="21088428"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1" name="直線コネクタ 790"/>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4"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5" name="直線コネクタ 794"/>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138747</xdr:rowOff>
    </xdr:from>
    <xdr:to>
      <xdr:col>116</xdr:col>
      <xdr:colOff>63500</xdr:colOff>
      <xdr:row>57</xdr:row>
      <xdr:rowOff>83921</xdr:rowOff>
    </xdr:to>
    <xdr:cxnSp macro="">
      <xdr:nvCxnSpPr>
        <xdr:cNvPr id="796" name="直線コネクタ 795"/>
        <xdr:cNvCxnSpPr/>
      </xdr:nvCxnSpPr>
      <xdr:spPr>
        <a:xfrm>
          <a:off x="21323300" y="9739947"/>
          <a:ext cx="8382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797" name="貸付金平均値テキスト"/>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798" name="フローチャート: 判断 797"/>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138747</xdr:rowOff>
    </xdr:from>
    <xdr:to>
      <xdr:col>111</xdr:col>
      <xdr:colOff>177800</xdr:colOff>
      <xdr:row>56</xdr:row>
      <xdr:rowOff>159131</xdr:rowOff>
    </xdr:to>
    <xdr:cxnSp macro="">
      <xdr:nvCxnSpPr>
        <xdr:cNvPr id="799" name="直線コネクタ 798"/>
        <xdr:cNvCxnSpPr/>
      </xdr:nvCxnSpPr>
      <xdr:spPr>
        <a:xfrm flipV="1">
          <a:off x="20434300" y="973994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0" name="フローチャート: 判断 799"/>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1" name="テキスト ボックス 800"/>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159131</xdr:rowOff>
    </xdr:from>
    <xdr:to>
      <xdr:col>107</xdr:col>
      <xdr:colOff>50800</xdr:colOff>
      <xdr:row>56</xdr:row>
      <xdr:rowOff>170637</xdr:rowOff>
    </xdr:to>
    <xdr:cxnSp macro="">
      <xdr:nvCxnSpPr>
        <xdr:cNvPr id="802" name="直線コネクタ 801"/>
        <xdr:cNvCxnSpPr/>
      </xdr:nvCxnSpPr>
      <xdr:spPr>
        <a:xfrm flipV="1">
          <a:off x="19545300" y="9760331"/>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3" name="フローチャート: 判断 802"/>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4" name="テキスト ボックス 803"/>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170637</xdr:rowOff>
    </xdr:from>
    <xdr:to>
      <xdr:col>102</xdr:col>
      <xdr:colOff>114300</xdr:colOff>
      <xdr:row>57</xdr:row>
      <xdr:rowOff>6007</xdr:rowOff>
    </xdr:to>
    <xdr:cxnSp macro="">
      <xdr:nvCxnSpPr>
        <xdr:cNvPr id="805" name="直線コネクタ 804"/>
        <xdr:cNvCxnSpPr/>
      </xdr:nvCxnSpPr>
      <xdr:spPr>
        <a:xfrm flipV="1">
          <a:off x="18656300" y="977183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06" name="フローチャート: 判断 805"/>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07" name="テキスト ボックス 806"/>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08" name="フローチャート: 判断 807"/>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09" name="テキスト ボックス 808"/>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33121</xdr:rowOff>
    </xdr:from>
    <xdr:to>
      <xdr:col>116</xdr:col>
      <xdr:colOff>114300</xdr:colOff>
      <xdr:row>57</xdr:row>
      <xdr:rowOff>134721</xdr:rowOff>
    </xdr:to>
    <xdr:sp macro="" textlink="">
      <xdr:nvSpPr>
        <xdr:cNvPr id="815" name="楕円 814"/>
        <xdr:cNvSpPr/>
      </xdr:nvSpPr>
      <xdr:spPr>
        <a:xfrm>
          <a:off x="22110700" y="98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55998</xdr:rowOff>
    </xdr:from>
    <xdr:ext cx="469744" cy="259045"/>
    <xdr:sp macro="" textlink="">
      <xdr:nvSpPr>
        <xdr:cNvPr id="816" name="貸付金該当値テキスト"/>
        <xdr:cNvSpPr txBox="1"/>
      </xdr:nvSpPr>
      <xdr:spPr>
        <a:xfrm>
          <a:off x="22212300" y="96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87947</xdr:rowOff>
    </xdr:from>
    <xdr:to>
      <xdr:col>112</xdr:col>
      <xdr:colOff>38100</xdr:colOff>
      <xdr:row>57</xdr:row>
      <xdr:rowOff>18097</xdr:rowOff>
    </xdr:to>
    <xdr:sp macro="" textlink="">
      <xdr:nvSpPr>
        <xdr:cNvPr id="817" name="楕円 816"/>
        <xdr:cNvSpPr/>
      </xdr:nvSpPr>
      <xdr:spPr>
        <a:xfrm>
          <a:off x="21272500" y="96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34624</xdr:rowOff>
    </xdr:from>
    <xdr:ext cx="534377" cy="259045"/>
    <xdr:sp macro="" textlink="">
      <xdr:nvSpPr>
        <xdr:cNvPr id="818" name="テキスト ボックス 817"/>
        <xdr:cNvSpPr txBox="1"/>
      </xdr:nvSpPr>
      <xdr:spPr>
        <a:xfrm>
          <a:off x="21056111" y="946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108331</xdr:rowOff>
    </xdr:from>
    <xdr:to>
      <xdr:col>107</xdr:col>
      <xdr:colOff>101600</xdr:colOff>
      <xdr:row>57</xdr:row>
      <xdr:rowOff>38481</xdr:rowOff>
    </xdr:to>
    <xdr:sp macro="" textlink="">
      <xdr:nvSpPr>
        <xdr:cNvPr id="819" name="楕円 818"/>
        <xdr:cNvSpPr/>
      </xdr:nvSpPr>
      <xdr:spPr>
        <a:xfrm>
          <a:off x="20383500" y="9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55008</xdr:rowOff>
    </xdr:from>
    <xdr:ext cx="534377" cy="259045"/>
    <xdr:sp macro="" textlink="">
      <xdr:nvSpPr>
        <xdr:cNvPr id="820" name="テキスト ボックス 819"/>
        <xdr:cNvSpPr txBox="1"/>
      </xdr:nvSpPr>
      <xdr:spPr>
        <a:xfrm>
          <a:off x="20167111" y="94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119837</xdr:rowOff>
    </xdr:from>
    <xdr:to>
      <xdr:col>102</xdr:col>
      <xdr:colOff>165100</xdr:colOff>
      <xdr:row>57</xdr:row>
      <xdr:rowOff>49987</xdr:rowOff>
    </xdr:to>
    <xdr:sp macro="" textlink="">
      <xdr:nvSpPr>
        <xdr:cNvPr id="821" name="楕円 820"/>
        <xdr:cNvSpPr/>
      </xdr:nvSpPr>
      <xdr:spPr>
        <a:xfrm>
          <a:off x="19494500" y="97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66514</xdr:rowOff>
    </xdr:from>
    <xdr:ext cx="534377" cy="259045"/>
    <xdr:sp macro="" textlink="">
      <xdr:nvSpPr>
        <xdr:cNvPr id="822" name="テキスト ボックス 821"/>
        <xdr:cNvSpPr txBox="1"/>
      </xdr:nvSpPr>
      <xdr:spPr>
        <a:xfrm>
          <a:off x="19278111" y="949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126657</xdr:rowOff>
    </xdr:from>
    <xdr:to>
      <xdr:col>98</xdr:col>
      <xdr:colOff>38100</xdr:colOff>
      <xdr:row>57</xdr:row>
      <xdr:rowOff>56807</xdr:rowOff>
    </xdr:to>
    <xdr:sp macro="" textlink="">
      <xdr:nvSpPr>
        <xdr:cNvPr id="823" name="楕円 822"/>
        <xdr:cNvSpPr/>
      </xdr:nvSpPr>
      <xdr:spPr>
        <a:xfrm>
          <a:off x="186055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73334</xdr:rowOff>
    </xdr:from>
    <xdr:ext cx="534377" cy="259045"/>
    <xdr:sp macro="" textlink="">
      <xdr:nvSpPr>
        <xdr:cNvPr id="824" name="テキスト ボックス 823"/>
        <xdr:cNvSpPr txBox="1"/>
      </xdr:nvSpPr>
      <xdr:spPr>
        <a:xfrm>
          <a:off x="18389111" y="95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1" name="直線コネクタ 850"/>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2"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3" name="直線コネクタ 852"/>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4"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5" name="直線コネクタ 854"/>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127062</xdr:rowOff>
    </xdr:from>
    <xdr:to>
      <xdr:col>116</xdr:col>
      <xdr:colOff>63500</xdr:colOff>
      <xdr:row>73</xdr:row>
      <xdr:rowOff>37450</xdr:rowOff>
    </xdr:to>
    <xdr:cxnSp macro="">
      <xdr:nvCxnSpPr>
        <xdr:cNvPr id="856" name="直線コネクタ 855"/>
        <xdr:cNvCxnSpPr/>
      </xdr:nvCxnSpPr>
      <xdr:spPr>
        <a:xfrm flipV="1">
          <a:off x="21323300" y="12471462"/>
          <a:ext cx="8382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57"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58" name="フローチャート: 判断 857"/>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27033</xdr:rowOff>
    </xdr:from>
    <xdr:to>
      <xdr:col>111</xdr:col>
      <xdr:colOff>177800</xdr:colOff>
      <xdr:row>73</xdr:row>
      <xdr:rowOff>37450</xdr:rowOff>
    </xdr:to>
    <xdr:cxnSp macro="">
      <xdr:nvCxnSpPr>
        <xdr:cNvPr id="859" name="直線コネクタ 858"/>
        <xdr:cNvCxnSpPr/>
      </xdr:nvCxnSpPr>
      <xdr:spPr>
        <a:xfrm>
          <a:off x="20434300" y="12542883"/>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0" name="フローチャート: 判断 859"/>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1" name="テキスト ボックス 860"/>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27033</xdr:rowOff>
    </xdr:from>
    <xdr:to>
      <xdr:col>107</xdr:col>
      <xdr:colOff>50800</xdr:colOff>
      <xdr:row>73</xdr:row>
      <xdr:rowOff>53159</xdr:rowOff>
    </xdr:to>
    <xdr:cxnSp macro="">
      <xdr:nvCxnSpPr>
        <xdr:cNvPr id="862" name="直線コネクタ 861"/>
        <xdr:cNvCxnSpPr/>
      </xdr:nvCxnSpPr>
      <xdr:spPr>
        <a:xfrm flipV="1">
          <a:off x="19545300" y="125428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63" name="フローチャート: 判断 862"/>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413</xdr:rowOff>
    </xdr:from>
    <xdr:ext cx="534377" cy="259045"/>
    <xdr:sp macro="" textlink="">
      <xdr:nvSpPr>
        <xdr:cNvPr id="864" name="テキスト ボックス 863"/>
        <xdr:cNvSpPr txBox="1"/>
      </xdr:nvSpPr>
      <xdr:spPr>
        <a:xfrm>
          <a:off x="20167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12892</xdr:rowOff>
    </xdr:from>
    <xdr:to>
      <xdr:col>102</xdr:col>
      <xdr:colOff>114300</xdr:colOff>
      <xdr:row>73</xdr:row>
      <xdr:rowOff>53159</xdr:rowOff>
    </xdr:to>
    <xdr:cxnSp macro="">
      <xdr:nvCxnSpPr>
        <xdr:cNvPr id="865" name="直線コネクタ 864"/>
        <xdr:cNvCxnSpPr/>
      </xdr:nvCxnSpPr>
      <xdr:spPr>
        <a:xfrm>
          <a:off x="18656300" y="12528742"/>
          <a:ext cx="889000" cy="4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66" name="フローチャート: 判断 865"/>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155829</xdr:rowOff>
    </xdr:from>
    <xdr:ext cx="534377" cy="259045"/>
    <xdr:sp macro="" textlink="">
      <xdr:nvSpPr>
        <xdr:cNvPr id="867" name="テキスト ボックス 866"/>
        <xdr:cNvSpPr txBox="1"/>
      </xdr:nvSpPr>
      <xdr:spPr>
        <a:xfrm>
          <a:off x="19278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68" name="フローチャート: 判断 867"/>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69" name="テキスト ボックス 868"/>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76262</xdr:rowOff>
    </xdr:from>
    <xdr:to>
      <xdr:col>116</xdr:col>
      <xdr:colOff>114300</xdr:colOff>
      <xdr:row>73</xdr:row>
      <xdr:rowOff>6412</xdr:rowOff>
    </xdr:to>
    <xdr:sp macro="" textlink="">
      <xdr:nvSpPr>
        <xdr:cNvPr id="875" name="楕円 874"/>
        <xdr:cNvSpPr/>
      </xdr:nvSpPr>
      <xdr:spPr>
        <a:xfrm>
          <a:off x="22110700" y="1242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99139</xdr:rowOff>
    </xdr:from>
    <xdr:ext cx="534377" cy="259045"/>
    <xdr:sp macro="" textlink="">
      <xdr:nvSpPr>
        <xdr:cNvPr id="876" name="繰出金該当値テキスト"/>
        <xdr:cNvSpPr txBox="1"/>
      </xdr:nvSpPr>
      <xdr:spPr>
        <a:xfrm>
          <a:off x="22212300" y="122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158100</xdr:rowOff>
    </xdr:from>
    <xdr:to>
      <xdr:col>112</xdr:col>
      <xdr:colOff>38100</xdr:colOff>
      <xdr:row>73</xdr:row>
      <xdr:rowOff>88250</xdr:rowOff>
    </xdr:to>
    <xdr:sp macro="" textlink="">
      <xdr:nvSpPr>
        <xdr:cNvPr id="877" name="楕円 876"/>
        <xdr:cNvSpPr/>
      </xdr:nvSpPr>
      <xdr:spPr>
        <a:xfrm>
          <a:off x="21272500" y="12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104777</xdr:rowOff>
    </xdr:from>
    <xdr:ext cx="534377" cy="259045"/>
    <xdr:sp macro="" textlink="">
      <xdr:nvSpPr>
        <xdr:cNvPr id="878" name="テキスト ボックス 877"/>
        <xdr:cNvSpPr txBox="1"/>
      </xdr:nvSpPr>
      <xdr:spPr>
        <a:xfrm>
          <a:off x="21056111" y="122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147683</xdr:rowOff>
    </xdr:from>
    <xdr:to>
      <xdr:col>107</xdr:col>
      <xdr:colOff>101600</xdr:colOff>
      <xdr:row>73</xdr:row>
      <xdr:rowOff>77833</xdr:rowOff>
    </xdr:to>
    <xdr:sp macro="" textlink="">
      <xdr:nvSpPr>
        <xdr:cNvPr id="879" name="楕円 878"/>
        <xdr:cNvSpPr/>
      </xdr:nvSpPr>
      <xdr:spPr>
        <a:xfrm>
          <a:off x="20383500" y="124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94360</xdr:rowOff>
    </xdr:from>
    <xdr:ext cx="534377" cy="259045"/>
    <xdr:sp macro="" textlink="">
      <xdr:nvSpPr>
        <xdr:cNvPr id="880" name="テキスト ボックス 879"/>
        <xdr:cNvSpPr txBox="1"/>
      </xdr:nvSpPr>
      <xdr:spPr>
        <a:xfrm>
          <a:off x="20167111" y="122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2359</xdr:rowOff>
    </xdr:from>
    <xdr:to>
      <xdr:col>102</xdr:col>
      <xdr:colOff>165100</xdr:colOff>
      <xdr:row>73</xdr:row>
      <xdr:rowOff>103959</xdr:rowOff>
    </xdr:to>
    <xdr:sp macro="" textlink="">
      <xdr:nvSpPr>
        <xdr:cNvPr id="881" name="楕円 880"/>
        <xdr:cNvSpPr/>
      </xdr:nvSpPr>
      <xdr:spPr>
        <a:xfrm>
          <a:off x="19494500" y="1251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120486</xdr:rowOff>
    </xdr:from>
    <xdr:ext cx="534377" cy="259045"/>
    <xdr:sp macro="" textlink="">
      <xdr:nvSpPr>
        <xdr:cNvPr id="882" name="テキスト ボックス 881"/>
        <xdr:cNvSpPr txBox="1"/>
      </xdr:nvSpPr>
      <xdr:spPr>
        <a:xfrm>
          <a:off x="19278111" y="122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133542</xdr:rowOff>
    </xdr:from>
    <xdr:to>
      <xdr:col>98</xdr:col>
      <xdr:colOff>38100</xdr:colOff>
      <xdr:row>73</xdr:row>
      <xdr:rowOff>63692</xdr:rowOff>
    </xdr:to>
    <xdr:sp macro="" textlink="">
      <xdr:nvSpPr>
        <xdr:cNvPr id="883" name="楕円 882"/>
        <xdr:cNvSpPr/>
      </xdr:nvSpPr>
      <xdr:spPr>
        <a:xfrm>
          <a:off x="18605500" y="124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80219</xdr:rowOff>
    </xdr:from>
    <xdr:ext cx="534377" cy="259045"/>
    <xdr:sp macro="" textlink="">
      <xdr:nvSpPr>
        <xdr:cNvPr id="884" name="テキスト ボックス 883"/>
        <xdr:cNvSpPr txBox="1"/>
      </xdr:nvSpPr>
      <xdr:spPr>
        <a:xfrm>
          <a:off x="18389111" y="122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年度と比較し、大幅に減額となっているが、これは、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年度において、災害公営住宅にかかる公営住宅債の繰上償還を行ったためである。繰上償還分を控除すると、</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年度の元金償還金は、中心市街地拠点施設整備事業や過疎対策事業の元金償還開始により、実質的に増額となっている。平成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と令和元年の台風被害にかかる復旧事業の影響もあり、今後も公債費は増傾向で推移することが見込まれる。引き続き、普通建設事業については慎重に事業を選択するとともに、国県補助金等、地方債以外の財源確保に努める。</a:t>
          </a:r>
        </a:p>
        <a:p>
          <a:r>
            <a:rPr kumimoji="1" lang="ja-JP" altLang="en-US" sz="1300">
              <a:latin typeface="ＭＳ Ｐゴシック" panose="020B0600070205080204" pitchFamily="50" charset="-128"/>
              <a:ea typeface="ＭＳ Ｐゴシック" panose="020B0600070205080204" pitchFamily="50" charset="-128"/>
            </a:rPr>
            <a:t>また、２度の市町村合併による影響はあるものの、人件費及び物件費が増傾向にあることから、今後も公共施設の適正配置や更新による物件費の抑制や、業務の見直し等を進め、効率化を図ることで人件費の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岩手県宮古市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48,038
47,907
1,259.15
36,499,262
35,137,801
1,050,323
17,774,983
44,577,578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99009</xdr:rowOff>
    </xdr:from>
    <xdr:to>
      <xdr:col>24</xdr:col>
      <xdr:colOff>63500</xdr:colOff>
      <xdr:row>32</xdr:row>
      <xdr:rowOff>119583</xdr:rowOff>
    </xdr:to>
    <xdr:cxnSp macro="">
      <xdr:nvCxnSpPr>
        <xdr:cNvPr id="59" name="直線コネクタ 58"/>
        <xdr:cNvCxnSpPr/>
      </xdr:nvCxnSpPr>
      <xdr:spPr>
        <a:xfrm>
          <a:off x="3797300" y="558540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99009</xdr:rowOff>
    </xdr:from>
    <xdr:to>
      <xdr:col>19</xdr:col>
      <xdr:colOff>177800</xdr:colOff>
      <xdr:row>33</xdr:row>
      <xdr:rowOff>24028</xdr:rowOff>
    </xdr:to>
    <xdr:cxnSp macro="">
      <xdr:nvCxnSpPr>
        <xdr:cNvPr id="62" name="直線コネクタ 61"/>
        <xdr:cNvCxnSpPr/>
      </xdr:nvCxnSpPr>
      <xdr:spPr>
        <a:xfrm flipV="1">
          <a:off x="2908300" y="5585409"/>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168046</xdr:rowOff>
    </xdr:from>
    <xdr:to>
      <xdr:col>15</xdr:col>
      <xdr:colOff>50800</xdr:colOff>
      <xdr:row>33</xdr:row>
      <xdr:rowOff>24028</xdr:rowOff>
    </xdr:to>
    <xdr:cxnSp macro="">
      <xdr:nvCxnSpPr>
        <xdr:cNvPr id="65" name="直線コネクタ 64"/>
        <xdr:cNvCxnSpPr/>
      </xdr:nvCxnSpPr>
      <xdr:spPr>
        <a:xfrm>
          <a:off x="2019300" y="56544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120498</xdr:rowOff>
    </xdr:from>
    <xdr:to>
      <xdr:col>10</xdr:col>
      <xdr:colOff>114300</xdr:colOff>
      <xdr:row>32</xdr:row>
      <xdr:rowOff>168046</xdr:rowOff>
    </xdr:to>
    <xdr:cxnSp macro="">
      <xdr:nvCxnSpPr>
        <xdr:cNvPr id="68" name="直線コネクタ 67"/>
        <xdr:cNvCxnSpPr/>
      </xdr:nvCxnSpPr>
      <xdr:spPr>
        <a:xfrm>
          <a:off x="1130300" y="560689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68783</xdr:rowOff>
    </xdr:from>
    <xdr:to>
      <xdr:col>24</xdr:col>
      <xdr:colOff>114300</xdr:colOff>
      <xdr:row>32</xdr:row>
      <xdr:rowOff>170383</xdr:rowOff>
    </xdr:to>
    <xdr:sp macro="" textlink="">
      <xdr:nvSpPr>
        <xdr:cNvPr id="78" name="楕円 77"/>
        <xdr:cNvSpPr/>
      </xdr:nvSpPr>
      <xdr:spPr>
        <a:xfrm>
          <a:off x="45847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91660</xdr:rowOff>
    </xdr:from>
    <xdr:ext cx="469744" cy="259045"/>
    <xdr:sp macro="" textlink="">
      <xdr:nvSpPr>
        <xdr:cNvPr id="79" name="議会費該当値テキスト"/>
        <xdr:cNvSpPr txBox="1"/>
      </xdr:nvSpPr>
      <xdr:spPr>
        <a:xfrm>
          <a:off x="4686300" y="540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48209</xdr:rowOff>
    </xdr:from>
    <xdr:to>
      <xdr:col>20</xdr:col>
      <xdr:colOff>38100</xdr:colOff>
      <xdr:row>32</xdr:row>
      <xdr:rowOff>149809</xdr:rowOff>
    </xdr:to>
    <xdr:sp macro="" textlink="">
      <xdr:nvSpPr>
        <xdr:cNvPr id="80" name="楕円 79"/>
        <xdr:cNvSpPr/>
      </xdr:nvSpPr>
      <xdr:spPr>
        <a:xfrm>
          <a:off x="3746500" y="55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166336</xdr:rowOff>
    </xdr:from>
    <xdr:ext cx="469744" cy="259045"/>
    <xdr:sp macro="" textlink="">
      <xdr:nvSpPr>
        <xdr:cNvPr id="81" name="テキスト ボックス 80"/>
        <xdr:cNvSpPr txBox="1"/>
      </xdr:nvSpPr>
      <xdr:spPr>
        <a:xfrm>
          <a:off x="3562428" y="530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144678</xdr:rowOff>
    </xdr:from>
    <xdr:to>
      <xdr:col>15</xdr:col>
      <xdr:colOff>101600</xdr:colOff>
      <xdr:row>33</xdr:row>
      <xdr:rowOff>74828</xdr:rowOff>
    </xdr:to>
    <xdr:sp macro="" textlink="">
      <xdr:nvSpPr>
        <xdr:cNvPr id="82" name="楕円 81"/>
        <xdr:cNvSpPr/>
      </xdr:nvSpPr>
      <xdr:spPr>
        <a:xfrm>
          <a:off x="2857500" y="563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91355</xdr:rowOff>
    </xdr:from>
    <xdr:ext cx="469744" cy="259045"/>
    <xdr:sp macro="" textlink="">
      <xdr:nvSpPr>
        <xdr:cNvPr id="83" name="テキスト ボックス 82"/>
        <xdr:cNvSpPr txBox="1"/>
      </xdr:nvSpPr>
      <xdr:spPr>
        <a:xfrm>
          <a:off x="2673428" y="540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117246</xdr:rowOff>
    </xdr:from>
    <xdr:to>
      <xdr:col>10</xdr:col>
      <xdr:colOff>165100</xdr:colOff>
      <xdr:row>33</xdr:row>
      <xdr:rowOff>47396</xdr:rowOff>
    </xdr:to>
    <xdr:sp macro="" textlink="">
      <xdr:nvSpPr>
        <xdr:cNvPr id="84" name="楕円 83"/>
        <xdr:cNvSpPr/>
      </xdr:nvSpPr>
      <xdr:spPr>
        <a:xfrm>
          <a:off x="1968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63923</xdr:rowOff>
    </xdr:from>
    <xdr:ext cx="469744" cy="259045"/>
    <xdr:sp macro="" textlink="">
      <xdr:nvSpPr>
        <xdr:cNvPr id="85" name="テキスト ボックス 84"/>
        <xdr:cNvSpPr txBox="1"/>
      </xdr:nvSpPr>
      <xdr:spPr>
        <a:xfrm>
          <a:off x="1784428"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69698</xdr:rowOff>
    </xdr:from>
    <xdr:to>
      <xdr:col>6</xdr:col>
      <xdr:colOff>38100</xdr:colOff>
      <xdr:row>32</xdr:row>
      <xdr:rowOff>171298</xdr:rowOff>
    </xdr:to>
    <xdr:sp macro="" textlink="">
      <xdr:nvSpPr>
        <xdr:cNvPr id="86" name="楕円 85"/>
        <xdr:cNvSpPr/>
      </xdr:nvSpPr>
      <xdr:spPr>
        <a:xfrm>
          <a:off x="1079500" y="55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16375</xdr:rowOff>
    </xdr:from>
    <xdr:ext cx="469744" cy="259045"/>
    <xdr:sp macro="" textlink="">
      <xdr:nvSpPr>
        <xdr:cNvPr id="87" name="テキスト ボックス 86"/>
        <xdr:cNvSpPr txBox="1"/>
      </xdr:nvSpPr>
      <xdr:spPr>
        <a:xfrm>
          <a:off x="895428" y="53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104215</xdr:rowOff>
    </xdr:from>
    <xdr:to>
      <xdr:col>24</xdr:col>
      <xdr:colOff>62865</xdr:colOff>
      <xdr:row>58</xdr:row>
      <xdr:rowOff>57417</xdr:rowOff>
    </xdr:to>
    <xdr:cxnSp macro="">
      <xdr:nvCxnSpPr>
        <xdr:cNvPr id="113" name="直線コネクタ 112"/>
        <xdr:cNvCxnSpPr/>
      </xdr:nvCxnSpPr>
      <xdr:spPr>
        <a:xfrm flipV="1">
          <a:off x="4633595" y="8848165"/>
          <a:ext cx="1270" cy="115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61244</xdr:rowOff>
    </xdr:from>
    <xdr:ext cx="534377" cy="259045"/>
    <xdr:sp macro="" textlink="">
      <xdr:nvSpPr>
        <xdr:cNvPr id="114" name="総務費最小値テキスト"/>
        <xdr:cNvSpPr txBox="1"/>
      </xdr:nvSpPr>
      <xdr:spPr>
        <a:xfrm>
          <a:off x="4686300" y="100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57417</xdr:rowOff>
    </xdr:from>
    <xdr:to>
      <xdr:col>24</xdr:col>
      <xdr:colOff>152400</xdr:colOff>
      <xdr:row>58</xdr:row>
      <xdr:rowOff>57417</xdr:rowOff>
    </xdr:to>
    <xdr:cxnSp macro="">
      <xdr:nvCxnSpPr>
        <xdr:cNvPr id="115" name="直線コネクタ 114"/>
        <xdr:cNvCxnSpPr/>
      </xdr:nvCxnSpPr>
      <xdr:spPr>
        <a:xfrm>
          <a:off x="4546600" y="1000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50892</xdr:rowOff>
    </xdr:from>
    <xdr:ext cx="599010" cy="259045"/>
    <xdr:sp macro="" textlink="">
      <xdr:nvSpPr>
        <xdr:cNvPr id="116" name="総務費最大値テキスト"/>
        <xdr:cNvSpPr txBox="1"/>
      </xdr:nvSpPr>
      <xdr:spPr>
        <a:xfrm>
          <a:off x="4686300" y="86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104215</xdr:rowOff>
    </xdr:from>
    <xdr:to>
      <xdr:col>24</xdr:col>
      <xdr:colOff>152400</xdr:colOff>
      <xdr:row>51</xdr:row>
      <xdr:rowOff>104215</xdr:rowOff>
    </xdr:to>
    <xdr:cxnSp macro="">
      <xdr:nvCxnSpPr>
        <xdr:cNvPr id="117" name="直線コネクタ 116"/>
        <xdr:cNvCxnSpPr/>
      </xdr:nvCxnSpPr>
      <xdr:spPr>
        <a:xfrm>
          <a:off x="4546600" y="884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106063</xdr:rowOff>
    </xdr:from>
    <xdr:to>
      <xdr:col>24</xdr:col>
      <xdr:colOff>63500</xdr:colOff>
      <xdr:row>54</xdr:row>
      <xdr:rowOff>105612</xdr:rowOff>
    </xdr:to>
    <xdr:cxnSp macro="">
      <xdr:nvCxnSpPr>
        <xdr:cNvPr id="118" name="直線コネクタ 117"/>
        <xdr:cNvCxnSpPr/>
      </xdr:nvCxnSpPr>
      <xdr:spPr>
        <a:xfrm flipV="1">
          <a:off x="3797300" y="9192913"/>
          <a:ext cx="838200" cy="1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104732</xdr:rowOff>
    </xdr:from>
    <xdr:ext cx="534377" cy="259045"/>
    <xdr:sp macro="" textlink="">
      <xdr:nvSpPr>
        <xdr:cNvPr id="119" name="総務費平均値テキスト"/>
        <xdr:cNvSpPr txBox="1"/>
      </xdr:nvSpPr>
      <xdr:spPr>
        <a:xfrm>
          <a:off x="4686300" y="970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126305</xdr:rowOff>
    </xdr:from>
    <xdr:to>
      <xdr:col>24</xdr:col>
      <xdr:colOff>114300</xdr:colOff>
      <xdr:row>57</xdr:row>
      <xdr:rowOff>56455</xdr:rowOff>
    </xdr:to>
    <xdr:sp macro="" textlink="">
      <xdr:nvSpPr>
        <xdr:cNvPr id="120" name="フローチャート: 判断 119"/>
        <xdr:cNvSpPr/>
      </xdr:nvSpPr>
      <xdr:spPr>
        <a:xfrm>
          <a:off x="4584700" y="97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138936</xdr:rowOff>
    </xdr:from>
    <xdr:to>
      <xdr:col>19</xdr:col>
      <xdr:colOff>177800</xdr:colOff>
      <xdr:row>54</xdr:row>
      <xdr:rowOff>105612</xdr:rowOff>
    </xdr:to>
    <xdr:cxnSp macro="">
      <xdr:nvCxnSpPr>
        <xdr:cNvPr id="121" name="直線コネクタ 120"/>
        <xdr:cNvCxnSpPr/>
      </xdr:nvCxnSpPr>
      <xdr:spPr>
        <a:xfrm>
          <a:off x="2908300" y="8711436"/>
          <a:ext cx="889000" cy="6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121942</xdr:rowOff>
    </xdr:from>
    <xdr:to>
      <xdr:col>20</xdr:col>
      <xdr:colOff>38100</xdr:colOff>
      <xdr:row>57</xdr:row>
      <xdr:rowOff>52092</xdr:rowOff>
    </xdr:to>
    <xdr:sp macro="" textlink="">
      <xdr:nvSpPr>
        <xdr:cNvPr id="122" name="フローチャート: 判断 121"/>
        <xdr:cNvSpPr/>
      </xdr:nvSpPr>
      <xdr:spPr>
        <a:xfrm>
          <a:off x="3746500" y="972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43219</xdr:rowOff>
    </xdr:from>
    <xdr:ext cx="534377" cy="259045"/>
    <xdr:sp macro="" textlink="">
      <xdr:nvSpPr>
        <xdr:cNvPr id="123" name="テキスト ボックス 122"/>
        <xdr:cNvSpPr txBox="1"/>
      </xdr:nvSpPr>
      <xdr:spPr>
        <a:xfrm>
          <a:off x="3530111" y="9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138936</xdr:rowOff>
    </xdr:from>
    <xdr:to>
      <xdr:col>15</xdr:col>
      <xdr:colOff>50800</xdr:colOff>
      <xdr:row>54</xdr:row>
      <xdr:rowOff>63158</xdr:rowOff>
    </xdr:to>
    <xdr:cxnSp macro="">
      <xdr:nvCxnSpPr>
        <xdr:cNvPr id="124" name="直線コネクタ 123"/>
        <xdr:cNvCxnSpPr/>
      </xdr:nvCxnSpPr>
      <xdr:spPr>
        <a:xfrm flipV="1">
          <a:off x="2019300" y="8711436"/>
          <a:ext cx="889000" cy="6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155704</xdr:rowOff>
    </xdr:from>
    <xdr:to>
      <xdr:col>15</xdr:col>
      <xdr:colOff>101600</xdr:colOff>
      <xdr:row>53</xdr:row>
      <xdr:rowOff>85854</xdr:rowOff>
    </xdr:to>
    <xdr:sp macro="" textlink="">
      <xdr:nvSpPr>
        <xdr:cNvPr id="125" name="フローチャート: 判断 124"/>
        <xdr:cNvSpPr/>
      </xdr:nvSpPr>
      <xdr:spPr>
        <a:xfrm>
          <a:off x="2857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76981</xdr:rowOff>
    </xdr:from>
    <xdr:ext cx="599010" cy="259045"/>
    <xdr:sp macro="" textlink="">
      <xdr:nvSpPr>
        <xdr:cNvPr id="126" name="テキスト ボックス 125"/>
        <xdr:cNvSpPr txBox="1"/>
      </xdr:nvSpPr>
      <xdr:spPr>
        <a:xfrm>
          <a:off x="2608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111889</xdr:rowOff>
    </xdr:from>
    <xdr:to>
      <xdr:col>10</xdr:col>
      <xdr:colOff>114300</xdr:colOff>
      <xdr:row>54</xdr:row>
      <xdr:rowOff>63158</xdr:rowOff>
    </xdr:to>
    <xdr:cxnSp macro="">
      <xdr:nvCxnSpPr>
        <xdr:cNvPr id="127" name="直線コネクタ 126"/>
        <xdr:cNvCxnSpPr/>
      </xdr:nvCxnSpPr>
      <xdr:spPr>
        <a:xfrm>
          <a:off x="1130300" y="8855839"/>
          <a:ext cx="889000" cy="4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161503</xdr:rowOff>
    </xdr:from>
    <xdr:to>
      <xdr:col>10</xdr:col>
      <xdr:colOff>165100</xdr:colOff>
      <xdr:row>57</xdr:row>
      <xdr:rowOff>91653</xdr:rowOff>
    </xdr:to>
    <xdr:sp macro="" textlink="">
      <xdr:nvSpPr>
        <xdr:cNvPr id="128" name="フローチャート: 判断 127"/>
        <xdr:cNvSpPr/>
      </xdr:nvSpPr>
      <xdr:spPr>
        <a:xfrm>
          <a:off x="1968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82780</xdr:rowOff>
    </xdr:from>
    <xdr:ext cx="534377" cy="259045"/>
    <xdr:sp macro="" textlink="">
      <xdr:nvSpPr>
        <xdr:cNvPr id="129" name="テキスト ボックス 128"/>
        <xdr:cNvSpPr txBox="1"/>
      </xdr:nvSpPr>
      <xdr:spPr>
        <a:xfrm>
          <a:off x="1752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170635</xdr:rowOff>
    </xdr:from>
    <xdr:to>
      <xdr:col>6</xdr:col>
      <xdr:colOff>38100</xdr:colOff>
      <xdr:row>57</xdr:row>
      <xdr:rowOff>100785</xdr:rowOff>
    </xdr:to>
    <xdr:sp macro="" textlink="">
      <xdr:nvSpPr>
        <xdr:cNvPr id="130" name="フローチャート: 判断 129"/>
        <xdr:cNvSpPr/>
      </xdr:nvSpPr>
      <xdr:spPr>
        <a:xfrm>
          <a:off x="1079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91912</xdr:rowOff>
    </xdr:from>
    <xdr:ext cx="534377" cy="259045"/>
    <xdr:sp macro="" textlink="">
      <xdr:nvSpPr>
        <xdr:cNvPr id="131" name="テキスト ボックス 130"/>
        <xdr:cNvSpPr txBox="1"/>
      </xdr:nvSpPr>
      <xdr:spPr>
        <a:xfrm>
          <a:off x="863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55263</xdr:rowOff>
    </xdr:from>
    <xdr:to>
      <xdr:col>24</xdr:col>
      <xdr:colOff>114300</xdr:colOff>
      <xdr:row>53</xdr:row>
      <xdr:rowOff>156863</xdr:rowOff>
    </xdr:to>
    <xdr:sp macro="" textlink="">
      <xdr:nvSpPr>
        <xdr:cNvPr id="137" name="楕円 136"/>
        <xdr:cNvSpPr/>
      </xdr:nvSpPr>
      <xdr:spPr>
        <a:xfrm>
          <a:off x="4584700" y="9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78140</xdr:rowOff>
    </xdr:from>
    <xdr:ext cx="599010" cy="259045"/>
    <xdr:sp macro="" textlink="">
      <xdr:nvSpPr>
        <xdr:cNvPr id="138" name="総務費該当値テキスト"/>
        <xdr:cNvSpPr txBox="1"/>
      </xdr:nvSpPr>
      <xdr:spPr>
        <a:xfrm>
          <a:off x="4686300" y="89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54812</xdr:rowOff>
    </xdr:from>
    <xdr:to>
      <xdr:col>20</xdr:col>
      <xdr:colOff>38100</xdr:colOff>
      <xdr:row>54</xdr:row>
      <xdr:rowOff>156412</xdr:rowOff>
    </xdr:to>
    <xdr:sp macro="" textlink="">
      <xdr:nvSpPr>
        <xdr:cNvPr id="139" name="楕円 138"/>
        <xdr:cNvSpPr/>
      </xdr:nvSpPr>
      <xdr:spPr>
        <a:xfrm>
          <a:off x="3746500" y="93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1489</xdr:rowOff>
    </xdr:from>
    <xdr:ext cx="599010" cy="259045"/>
    <xdr:sp macro="" textlink="">
      <xdr:nvSpPr>
        <xdr:cNvPr id="140" name="テキスト ボックス 139"/>
        <xdr:cNvSpPr txBox="1"/>
      </xdr:nvSpPr>
      <xdr:spPr>
        <a:xfrm>
          <a:off x="3497795" y="90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88136</xdr:rowOff>
    </xdr:from>
    <xdr:to>
      <xdr:col>15</xdr:col>
      <xdr:colOff>101600</xdr:colOff>
      <xdr:row>51</xdr:row>
      <xdr:rowOff>18286</xdr:rowOff>
    </xdr:to>
    <xdr:sp macro="" textlink="">
      <xdr:nvSpPr>
        <xdr:cNvPr id="141" name="楕円 140"/>
        <xdr:cNvSpPr/>
      </xdr:nvSpPr>
      <xdr:spPr>
        <a:xfrm>
          <a:off x="2857500" y="86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34813</xdr:rowOff>
    </xdr:from>
    <xdr:ext cx="599010" cy="259045"/>
    <xdr:sp macro="" textlink="">
      <xdr:nvSpPr>
        <xdr:cNvPr id="142" name="テキスト ボックス 141"/>
        <xdr:cNvSpPr txBox="1"/>
      </xdr:nvSpPr>
      <xdr:spPr>
        <a:xfrm>
          <a:off x="2608795" y="843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12358</xdr:rowOff>
    </xdr:from>
    <xdr:to>
      <xdr:col>10</xdr:col>
      <xdr:colOff>165100</xdr:colOff>
      <xdr:row>54</xdr:row>
      <xdr:rowOff>113958</xdr:rowOff>
    </xdr:to>
    <xdr:sp macro="" textlink="">
      <xdr:nvSpPr>
        <xdr:cNvPr id="143" name="楕円 142"/>
        <xdr:cNvSpPr/>
      </xdr:nvSpPr>
      <xdr:spPr>
        <a:xfrm>
          <a:off x="1968500" y="92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130485</xdr:rowOff>
    </xdr:from>
    <xdr:ext cx="599010" cy="259045"/>
    <xdr:sp macro="" textlink="">
      <xdr:nvSpPr>
        <xdr:cNvPr id="144" name="テキスト ボックス 143"/>
        <xdr:cNvSpPr txBox="1"/>
      </xdr:nvSpPr>
      <xdr:spPr>
        <a:xfrm>
          <a:off x="1719795" y="90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61089</xdr:rowOff>
    </xdr:from>
    <xdr:to>
      <xdr:col>6</xdr:col>
      <xdr:colOff>38100</xdr:colOff>
      <xdr:row>51</xdr:row>
      <xdr:rowOff>162689</xdr:rowOff>
    </xdr:to>
    <xdr:sp macro="" textlink="">
      <xdr:nvSpPr>
        <xdr:cNvPr id="145" name="楕円 144"/>
        <xdr:cNvSpPr/>
      </xdr:nvSpPr>
      <xdr:spPr>
        <a:xfrm>
          <a:off x="1079500" y="88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7766</xdr:rowOff>
    </xdr:from>
    <xdr:ext cx="599010" cy="259045"/>
    <xdr:sp macro="" textlink="">
      <xdr:nvSpPr>
        <xdr:cNvPr id="146" name="テキスト ボックス 145"/>
        <xdr:cNvSpPr txBox="1"/>
      </xdr:nvSpPr>
      <xdr:spPr>
        <a:xfrm>
          <a:off x="830795" y="858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71" name="直線コネクタ 170"/>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2"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3" name="直線コネクタ 172"/>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4"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5" name="直線コネクタ 174"/>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106842</xdr:rowOff>
    </xdr:from>
    <xdr:to>
      <xdr:col>24</xdr:col>
      <xdr:colOff>63500</xdr:colOff>
      <xdr:row>74</xdr:row>
      <xdr:rowOff>63705</xdr:rowOff>
    </xdr:to>
    <xdr:cxnSp macro="">
      <xdr:nvCxnSpPr>
        <xdr:cNvPr id="176" name="直線コネクタ 175"/>
        <xdr:cNvCxnSpPr/>
      </xdr:nvCxnSpPr>
      <xdr:spPr>
        <a:xfrm>
          <a:off x="3797300" y="12622692"/>
          <a:ext cx="838200" cy="1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7"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8" name="フローチャート: 判断 177"/>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106842</xdr:rowOff>
    </xdr:from>
    <xdr:to>
      <xdr:col>19</xdr:col>
      <xdr:colOff>177800</xdr:colOff>
      <xdr:row>75</xdr:row>
      <xdr:rowOff>70556</xdr:rowOff>
    </xdr:to>
    <xdr:cxnSp macro="">
      <xdr:nvCxnSpPr>
        <xdr:cNvPr id="179" name="直線コネクタ 178"/>
        <xdr:cNvCxnSpPr/>
      </xdr:nvCxnSpPr>
      <xdr:spPr>
        <a:xfrm flipV="1">
          <a:off x="2908300" y="12622692"/>
          <a:ext cx="889000" cy="30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80" name="フローチャート: 判断 179"/>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81" name="テキスト ボックス 180"/>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15242</xdr:rowOff>
    </xdr:from>
    <xdr:to>
      <xdr:col>15</xdr:col>
      <xdr:colOff>50800</xdr:colOff>
      <xdr:row>75</xdr:row>
      <xdr:rowOff>70556</xdr:rowOff>
    </xdr:to>
    <xdr:cxnSp macro="">
      <xdr:nvCxnSpPr>
        <xdr:cNvPr id="182" name="直線コネクタ 181"/>
        <xdr:cNvCxnSpPr/>
      </xdr:nvCxnSpPr>
      <xdr:spPr>
        <a:xfrm>
          <a:off x="2019300" y="12873992"/>
          <a:ext cx="889000" cy="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3" name="フローチャート: 判断 182"/>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4" name="テキスト ボックス 183"/>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15242</xdr:rowOff>
    </xdr:from>
    <xdr:to>
      <xdr:col>10</xdr:col>
      <xdr:colOff>114300</xdr:colOff>
      <xdr:row>75</xdr:row>
      <xdr:rowOff>162240</xdr:rowOff>
    </xdr:to>
    <xdr:cxnSp macro="">
      <xdr:nvCxnSpPr>
        <xdr:cNvPr id="185" name="直線コネクタ 184"/>
        <xdr:cNvCxnSpPr/>
      </xdr:nvCxnSpPr>
      <xdr:spPr>
        <a:xfrm flipV="1">
          <a:off x="1130300" y="12873992"/>
          <a:ext cx="889000" cy="14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6" name="フローチャート: 判断 185"/>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7" name="テキスト ボックス 186"/>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8" name="フローチャート: 判断 187"/>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129064</xdr:rowOff>
    </xdr:from>
    <xdr:ext cx="599010" cy="259045"/>
    <xdr:sp macro="" textlink="">
      <xdr:nvSpPr>
        <xdr:cNvPr id="189" name="テキスト ボックス 188"/>
        <xdr:cNvSpPr txBox="1"/>
      </xdr:nvSpPr>
      <xdr:spPr>
        <a:xfrm>
          <a:off x="830795" y="1333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12905</xdr:rowOff>
    </xdr:from>
    <xdr:to>
      <xdr:col>24</xdr:col>
      <xdr:colOff>114300</xdr:colOff>
      <xdr:row>74</xdr:row>
      <xdr:rowOff>114505</xdr:rowOff>
    </xdr:to>
    <xdr:sp macro="" textlink="">
      <xdr:nvSpPr>
        <xdr:cNvPr id="195" name="楕円 194"/>
        <xdr:cNvSpPr/>
      </xdr:nvSpPr>
      <xdr:spPr>
        <a:xfrm>
          <a:off x="4584700" y="127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35782</xdr:rowOff>
    </xdr:from>
    <xdr:ext cx="599010" cy="259045"/>
    <xdr:sp macro="" textlink="">
      <xdr:nvSpPr>
        <xdr:cNvPr id="196" name="民生費該当値テキスト"/>
        <xdr:cNvSpPr txBox="1"/>
      </xdr:nvSpPr>
      <xdr:spPr>
        <a:xfrm>
          <a:off x="4686300" y="1255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56042</xdr:rowOff>
    </xdr:from>
    <xdr:to>
      <xdr:col>20</xdr:col>
      <xdr:colOff>38100</xdr:colOff>
      <xdr:row>73</xdr:row>
      <xdr:rowOff>157642</xdr:rowOff>
    </xdr:to>
    <xdr:sp macro="" textlink="">
      <xdr:nvSpPr>
        <xdr:cNvPr id="197" name="楕円 196"/>
        <xdr:cNvSpPr/>
      </xdr:nvSpPr>
      <xdr:spPr>
        <a:xfrm>
          <a:off x="3746500" y="125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2719</xdr:rowOff>
    </xdr:from>
    <xdr:ext cx="599010" cy="259045"/>
    <xdr:sp macro="" textlink="">
      <xdr:nvSpPr>
        <xdr:cNvPr id="198" name="テキスト ボックス 197"/>
        <xdr:cNvSpPr txBox="1"/>
      </xdr:nvSpPr>
      <xdr:spPr>
        <a:xfrm>
          <a:off x="3497795" y="1234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19756</xdr:rowOff>
    </xdr:from>
    <xdr:to>
      <xdr:col>15</xdr:col>
      <xdr:colOff>101600</xdr:colOff>
      <xdr:row>75</xdr:row>
      <xdr:rowOff>121356</xdr:rowOff>
    </xdr:to>
    <xdr:sp macro="" textlink="">
      <xdr:nvSpPr>
        <xdr:cNvPr id="199" name="楕円 198"/>
        <xdr:cNvSpPr/>
      </xdr:nvSpPr>
      <xdr:spPr>
        <a:xfrm>
          <a:off x="2857500" y="128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137883</xdr:rowOff>
    </xdr:from>
    <xdr:ext cx="599010" cy="259045"/>
    <xdr:sp macro="" textlink="">
      <xdr:nvSpPr>
        <xdr:cNvPr id="200" name="テキスト ボックス 199"/>
        <xdr:cNvSpPr txBox="1"/>
      </xdr:nvSpPr>
      <xdr:spPr>
        <a:xfrm>
          <a:off x="2608795" y="1265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135892</xdr:rowOff>
    </xdr:from>
    <xdr:to>
      <xdr:col>10</xdr:col>
      <xdr:colOff>165100</xdr:colOff>
      <xdr:row>75</xdr:row>
      <xdr:rowOff>66042</xdr:rowOff>
    </xdr:to>
    <xdr:sp macro="" textlink="">
      <xdr:nvSpPr>
        <xdr:cNvPr id="201" name="楕円 200"/>
        <xdr:cNvSpPr/>
      </xdr:nvSpPr>
      <xdr:spPr>
        <a:xfrm>
          <a:off x="1968500" y="128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82569</xdr:rowOff>
    </xdr:from>
    <xdr:ext cx="599010" cy="259045"/>
    <xdr:sp macro="" textlink="">
      <xdr:nvSpPr>
        <xdr:cNvPr id="202" name="テキスト ボックス 201"/>
        <xdr:cNvSpPr txBox="1"/>
      </xdr:nvSpPr>
      <xdr:spPr>
        <a:xfrm>
          <a:off x="1719795" y="1259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111440</xdr:rowOff>
    </xdr:from>
    <xdr:to>
      <xdr:col>6</xdr:col>
      <xdr:colOff>38100</xdr:colOff>
      <xdr:row>76</xdr:row>
      <xdr:rowOff>41590</xdr:rowOff>
    </xdr:to>
    <xdr:sp macro="" textlink="">
      <xdr:nvSpPr>
        <xdr:cNvPr id="203" name="楕円 202"/>
        <xdr:cNvSpPr/>
      </xdr:nvSpPr>
      <xdr:spPr>
        <a:xfrm>
          <a:off x="1079500" y="1297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58117</xdr:rowOff>
    </xdr:from>
    <xdr:ext cx="599010" cy="259045"/>
    <xdr:sp macro="" textlink="">
      <xdr:nvSpPr>
        <xdr:cNvPr id="204" name="テキスト ボックス 203"/>
        <xdr:cNvSpPr txBox="1"/>
      </xdr:nvSpPr>
      <xdr:spPr>
        <a:xfrm>
          <a:off x="830795" y="1274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31" name="直線コネクタ 230"/>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2"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3" name="直線コネクタ 232"/>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4"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5" name="直線コネクタ 234"/>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43754</xdr:rowOff>
    </xdr:from>
    <xdr:to>
      <xdr:col>24</xdr:col>
      <xdr:colOff>63500</xdr:colOff>
      <xdr:row>98</xdr:row>
      <xdr:rowOff>54803</xdr:rowOff>
    </xdr:to>
    <xdr:cxnSp macro="">
      <xdr:nvCxnSpPr>
        <xdr:cNvPr id="236" name="直線コネクタ 235"/>
        <xdr:cNvCxnSpPr/>
      </xdr:nvCxnSpPr>
      <xdr:spPr>
        <a:xfrm flipV="1">
          <a:off x="3797300" y="1684585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7"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8" name="フローチャート: 判断 237"/>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28916</xdr:rowOff>
    </xdr:from>
    <xdr:to>
      <xdr:col>19</xdr:col>
      <xdr:colOff>177800</xdr:colOff>
      <xdr:row>98</xdr:row>
      <xdr:rowOff>54803</xdr:rowOff>
    </xdr:to>
    <xdr:cxnSp macro="">
      <xdr:nvCxnSpPr>
        <xdr:cNvPr id="239" name="直線コネクタ 238"/>
        <xdr:cNvCxnSpPr/>
      </xdr:nvCxnSpPr>
      <xdr:spPr>
        <a:xfrm>
          <a:off x="2908300" y="16831016"/>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40" name="フローチャート: 判断 239"/>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41" name="テキスト ボックス 240"/>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28916</xdr:rowOff>
    </xdr:from>
    <xdr:to>
      <xdr:col>15</xdr:col>
      <xdr:colOff>50800</xdr:colOff>
      <xdr:row>99</xdr:row>
      <xdr:rowOff>22733</xdr:rowOff>
    </xdr:to>
    <xdr:cxnSp macro="">
      <xdr:nvCxnSpPr>
        <xdr:cNvPr id="242" name="直線コネクタ 241"/>
        <xdr:cNvCxnSpPr/>
      </xdr:nvCxnSpPr>
      <xdr:spPr>
        <a:xfrm flipV="1">
          <a:off x="2019300" y="16831016"/>
          <a:ext cx="889000" cy="16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3" name="フローチャート: 判断 242"/>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4" name="テキスト ボックス 243"/>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22733</xdr:rowOff>
    </xdr:from>
    <xdr:to>
      <xdr:col>10</xdr:col>
      <xdr:colOff>114300</xdr:colOff>
      <xdr:row>99</xdr:row>
      <xdr:rowOff>64970</xdr:rowOff>
    </xdr:to>
    <xdr:cxnSp macro="">
      <xdr:nvCxnSpPr>
        <xdr:cNvPr id="245" name="直線コネクタ 244"/>
        <xdr:cNvCxnSpPr/>
      </xdr:nvCxnSpPr>
      <xdr:spPr>
        <a:xfrm flipV="1">
          <a:off x="1130300" y="16996283"/>
          <a:ext cx="8890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6" name="フローチャート: 判断 245"/>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76050</xdr:rowOff>
    </xdr:from>
    <xdr:ext cx="534377" cy="259045"/>
    <xdr:sp macro="" textlink="">
      <xdr:nvSpPr>
        <xdr:cNvPr id="247" name="テキスト ボックス 246"/>
        <xdr:cNvSpPr txBox="1"/>
      </xdr:nvSpPr>
      <xdr:spPr>
        <a:xfrm>
          <a:off x="1752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8" name="フローチャート: 判断 247"/>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80263</xdr:rowOff>
    </xdr:from>
    <xdr:ext cx="534377" cy="259045"/>
    <xdr:sp macro="" textlink="">
      <xdr:nvSpPr>
        <xdr:cNvPr id="249" name="テキスト ボックス 248"/>
        <xdr:cNvSpPr txBox="1"/>
      </xdr:nvSpPr>
      <xdr:spPr>
        <a:xfrm>
          <a:off x="863111" y="167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164404</xdr:rowOff>
    </xdr:from>
    <xdr:to>
      <xdr:col>24</xdr:col>
      <xdr:colOff>114300</xdr:colOff>
      <xdr:row>98</xdr:row>
      <xdr:rowOff>94554</xdr:rowOff>
    </xdr:to>
    <xdr:sp macro="" textlink="">
      <xdr:nvSpPr>
        <xdr:cNvPr id="255" name="楕円 254"/>
        <xdr:cNvSpPr/>
      </xdr:nvSpPr>
      <xdr:spPr>
        <a:xfrm>
          <a:off x="4584700" y="167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15831</xdr:rowOff>
    </xdr:from>
    <xdr:ext cx="534377" cy="259045"/>
    <xdr:sp macro="" textlink="">
      <xdr:nvSpPr>
        <xdr:cNvPr id="256" name="衛生費該当値テキスト"/>
        <xdr:cNvSpPr txBox="1"/>
      </xdr:nvSpPr>
      <xdr:spPr>
        <a:xfrm>
          <a:off x="4686300" y="166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4003</xdr:rowOff>
    </xdr:from>
    <xdr:to>
      <xdr:col>20</xdr:col>
      <xdr:colOff>38100</xdr:colOff>
      <xdr:row>98</xdr:row>
      <xdr:rowOff>105603</xdr:rowOff>
    </xdr:to>
    <xdr:sp macro="" textlink="">
      <xdr:nvSpPr>
        <xdr:cNvPr id="257" name="楕円 256"/>
        <xdr:cNvSpPr/>
      </xdr:nvSpPr>
      <xdr:spPr>
        <a:xfrm>
          <a:off x="3746500" y="168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122130</xdr:rowOff>
    </xdr:from>
    <xdr:ext cx="534377" cy="259045"/>
    <xdr:sp macro="" textlink="">
      <xdr:nvSpPr>
        <xdr:cNvPr id="258" name="テキスト ボックス 257"/>
        <xdr:cNvSpPr txBox="1"/>
      </xdr:nvSpPr>
      <xdr:spPr>
        <a:xfrm>
          <a:off x="3530111" y="16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149566</xdr:rowOff>
    </xdr:from>
    <xdr:to>
      <xdr:col>15</xdr:col>
      <xdr:colOff>101600</xdr:colOff>
      <xdr:row>98</xdr:row>
      <xdr:rowOff>79716</xdr:rowOff>
    </xdr:to>
    <xdr:sp macro="" textlink="">
      <xdr:nvSpPr>
        <xdr:cNvPr id="259" name="楕円 258"/>
        <xdr:cNvSpPr/>
      </xdr:nvSpPr>
      <xdr:spPr>
        <a:xfrm>
          <a:off x="2857500" y="167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96243</xdr:rowOff>
    </xdr:from>
    <xdr:ext cx="534377" cy="259045"/>
    <xdr:sp macro="" textlink="">
      <xdr:nvSpPr>
        <xdr:cNvPr id="260" name="テキスト ボックス 259"/>
        <xdr:cNvSpPr txBox="1"/>
      </xdr:nvSpPr>
      <xdr:spPr>
        <a:xfrm>
          <a:off x="2641111" y="165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143383</xdr:rowOff>
    </xdr:from>
    <xdr:to>
      <xdr:col>10</xdr:col>
      <xdr:colOff>165100</xdr:colOff>
      <xdr:row>99</xdr:row>
      <xdr:rowOff>73533</xdr:rowOff>
    </xdr:to>
    <xdr:sp macro="" textlink="">
      <xdr:nvSpPr>
        <xdr:cNvPr id="261" name="楕円 260"/>
        <xdr:cNvSpPr/>
      </xdr:nvSpPr>
      <xdr:spPr>
        <a:xfrm>
          <a:off x="1968500" y="169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64660</xdr:rowOff>
    </xdr:from>
    <xdr:ext cx="534377" cy="259045"/>
    <xdr:sp macro="" textlink="">
      <xdr:nvSpPr>
        <xdr:cNvPr id="262" name="テキスト ボックス 261"/>
        <xdr:cNvSpPr txBox="1"/>
      </xdr:nvSpPr>
      <xdr:spPr>
        <a:xfrm>
          <a:off x="1752111" y="170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14170</xdr:rowOff>
    </xdr:from>
    <xdr:to>
      <xdr:col>6</xdr:col>
      <xdr:colOff>38100</xdr:colOff>
      <xdr:row>99</xdr:row>
      <xdr:rowOff>115770</xdr:rowOff>
    </xdr:to>
    <xdr:sp macro="" textlink="">
      <xdr:nvSpPr>
        <xdr:cNvPr id="263" name="楕円 262"/>
        <xdr:cNvSpPr/>
      </xdr:nvSpPr>
      <xdr:spPr>
        <a:xfrm>
          <a:off x="1079500" y="169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106897</xdr:rowOff>
    </xdr:from>
    <xdr:ext cx="534377" cy="259045"/>
    <xdr:sp macro="" textlink="">
      <xdr:nvSpPr>
        <xdr:cNvPr id="264" name="テキスト ボックス 263"/>
        <xdr:cNvSpPr txBox="1"/>
      </xdr:nvSpPr>
      <xdr:spPr>
        <a:xfrm>
          <a:off x="863111" y="17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8" name="直線コネクタ 287"/>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35306</xdr:rowOff>
    </xdr:from>
    <xdr:to>
      <xdr:col>55</xdr:col>
      <xdr:colOff>0</xdr:colOff>
      <xdr:row>36</xdr:row>
      <xdr:rowOff>132842</xdr:rowOff>
    </xdr:to>
    <xdr:cxnSp macro="">
      <xdr:nvCxnSpPr>
        <xdr:cNvPr id="293" name="直線コネクタ 292"/>
        <xdr:cNvCxnSpPr/>
      </xdr:nvCxnSpPr>
      <xdr:spPr>
        <a:xfrm flipV="1">
          <a:off x="9639300" y="6207506"/>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4"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5" name="フローチャート: 判断 294"/>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154559</xdr:rowOff>
    </xdr:from>
    <xdr:to>
      <xdr:col>50</xdr:col>
      <xdr:colOff>114300</xdr:colOff>
      <xdr:row>36</xdr:row>
      <xdr:rowOff>132842</xdr:rowOff>
    </xdr:to>
    <xdr:cxnSp macro="">
      <xdr:nvCxnSpPr>
        <xdr:cNvPr id="296" name="直線コネクタ 295"/>
        <xdr:cNvCxnSpPr/>
      </xdr:nvCxnSpPr>
      <xdr:spPr>
        <a:xfrm>
          <a:off x="8750300" y="6155309"/>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7" name="フローチャート: 判断 296"/>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8" name="テキスト ボックス 297"/>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154559</xdr:rowOff>
    </xdr:from>
    <xdr:to>
      <xdr:col>45</xdr:col>
      <xdr:colOff>177800</xdr:colOff>
      <xdr:row>35</xdr:row>
      <xdr:rowOff>158369</xdr:rowOff>
    </xdr:to>
    <xdr:cxnSp macro="">
      <xdr:nvCxnSpPr>
        <xdr:cNvPr id="299" name="直線コネクタ 298"/>
        <xdr:cNvCxnSpPr/>
      </xdr:nvCxnSpPr>
      <xdr:spPr>
        <a:xfrm flipV="1">
          <a:off x="7861300" y="61553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300" name="フローチャート: 判断 299"/>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129811</xdr:rowOff>
    </xdr:from>
    <xdr:ext cx="469744" cy="259045"/>
    <xdr:sp macro="" textlink="">
      <xdr:nvSpPr>
        <xdr:cNvPr id="301" name="テキスト ボックス 300"/>
        <xdr:cNvSpPr txBox="1"/>
      </xdr:nvSpPr>
      <xdr:spPr>
        <a:xfrm>
          <a:off x="851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158369</xdr:rowOff>
    </xdr:from>
    <xdr:to>
      <xdr:col>41</xdr:col>
      <xdr:colOff>50800</xdr:colOff>
      <xdr:row>36</xdr:row>
      <xdr:rowOff>83312</xdr:rowOff>
    </xdr:to>
    <xdr:cxnSp macro="">
      <xdr:nvCxnSpPr>
        <xdr:cNvPr id="302" name="直線コネクタ 301"/>
        <xdr:cNvCxnSpPr/>
      </xdr:nvCxnSpPr>
      <xdr:spPr>
        <a:xfrm flipV="1">
          <a:off x="6972300" y="6159119"/>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3" name="フローチャート: 判断 302"/>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81043</xdr:rowOff>
    </xdr:from>
    <xdr:ext cx="469744" cy="259045"/>
    <xdr:sp macro="" textlink="">
      <xdr:nvSpPr>
        <xdr:cNvPr id="304" name="テキスト ボックス 303"/>
        <xdr:cNvSpPr txBox="1"/>
      </xdr:nvSpPr>
      <xdr:spPr>
        <a:xfrm>
          <a:off x="7626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5" name="フローチャート: 判断 304"/>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77868</xdr:rowOff>
    </xdr:from>
    <xdr:ext cx="469744" cy="259045"/>
    <xdr:sp macro="" textlink="">
      <xdr:nvSpPr>
        <xdr:cNvPr id="306" name="テキスト ボックス 305"/>
        <xdr:cNvSpPr txBox="1"/>
      </xdr:nvSpPr>
      <xdr:spPr>
        <a:xfrm>
          <a:off x="6737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155956</xdr:rowOff>
    </xdr:from>
    <xdr:to>
      <xdr:col>55</xdr:col>
      <xdr:colOff>50800</xdr:colOff>
      <xdr:row>36</xdr:row>
      <xdr:rowOff>86106</xdr:rowOff>
    </xdr:to>
    <xdr:sp macro="" textlink="">
      <xdr:nvSpPr>
        <xdr:cNvPr id="312" name="楕円 311"/>
        <xdr:cNvSpPr/>
      </xdr:nvSpPr>
      <xdr:spPr>
        <a:xfrm>
          <a:off x="104267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7383</xdr:rowOff>
    </xdr:from>
    <xdr:ext cx="469744" cy="259045"/>
    <xdr:sp macro="" textlink="">
      <xdr:nvSpPr>
        <xdr:cNvPr id="313" name="労働費該当値テキスト"/>
        <xdr:cNvSpPr txBox="1"/>
      </xdr:nvSpPr>
      <xdr:spPr>
        <a:xfrm>
          <a:off x="10528300"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82042</xdr:rowOff>
    </xdr:from>
    <xdr:to>
      <xdr:col>50</xdr:col>
      <xdr:colOff>165100</xdr:colOff>
      <xdr:row>37</xdr:row>
      <xdr:rowOff>12192</xdr:rowOff>
    </xdr:to>
    <xdr:sp macro="" textlink="">
      <xdr:nvSpPr>
        <xdr:cNvPr id="314" name="楕円 313"/>
        <xdr:cNvSpPr/>
      </xdr:nvSpPr>
      <xdr:spPr>
        <a:xfrm>
          <a:off x="958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28719</xdr:rowOff>
    </xdr:from>
    <xdr:ext cx="469744" cy="259045"/>
    <xdr:sp macro="" textlink="">
      <xdr:nvSpPr>
        <xdr:cNvPr id="315" name="テキスト ボックス 314"/>
        <xdr:cNvSpPr txBox="1"/>
      </xdr:nvSpPr>
      <xdr:spPr>
        <a:xfrm>
          <a:off x="9404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103759</xdr:rowOff>
    </xdr:from>
    <xdr:to>
      <xdr:col>46</xdr:col>
      <xdr:colOff>38100</xdr:colOff>
      <xdr:row>36</xdr:row>
      <xdr:rowOff>33909</xdr:rowOff>
    </xdr:to>
    <xdr:sp macro="" textlink="">
      <xdr:nvSpPr>
        <xdr:cNvPr id="316" name="楕円 315"/>
        <xdr:cNvSpPr/>
      </xdr:nvSpPr>
      <xdr:spPr>
        <a:xfrm>
          <a:off x="869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50436</xdr:rowOff>
    </xdr:from>
    <xdr:ext cx="469744" cy="259045"/>
    <xdr:sp macro="" textlink="">
      <xdr:nvSpPr>
        <xdr:cNvPr id="317" name="テキスト ボックス 316"/>
        <xdr:cNvSpPr txBox="1"/>
      </xdr:nvSpPr>
      <xdr:spPr>
        <a:xfrm>
          <a:off x="851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107569</xdr:rowOff>
    </xdr:from>
    <xdr:to>
      <xdr:col>41</xdr:col>
      <xdr:colOff>101600</xdr:colOff>
      <xdr:row>36</xdr:row>
      <xdr:rowOff>37719</xdr:rowOff>
    </xdr:to>
    <xdr:sp macro="" textlink="">
      <xdr:nvSpPr>
        <xdr:cNvPr id="318" name="楕円 317"/>
        <xdr:cNvSpPr/>
      </xdr:nvSpPr>
      <xdr:spPr>
        <a:xfrm>
          <a:off x="7810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54246</xdr:rowOff>
    </xdr:from>
    <xdr:ext cx="469744" cy="259045"/>
    <xdr:sp macro="" textlink="">
      <xdr:nvSpPr>
        <xdr:cNvPr id="319" name="テキスト ボックス 318"/>
        <xdr:cNvSpPr txBox="1"/>
      </xdr:nvSpPr>
      <xdr:spPr>
        <a:xfrm>
          <a:off x="7626428"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32512</xdr:rowOff>
    </xdr:from>
    <xdr:to>
      <xdr:col>36</xdr:col>
      <xdr:colOff>165100</xdr:colOff>
      <xdr:row>36</xdr:row>
      <xdr:rowOff>134112</xdr:rowOff>
    </xdr:to>
    <xdr:sp macro="" textlink="">
      <xdr:nvSpPr>
        <xdr:cNvPr id="320" name="楕円 319"/>
        <xdr:cNvSpPr/>
      </xdr:nvSpPr>
      <xdr:spPr>
        <a:xfrm>
          <a:off x="6921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125239</xdr:rowOff>
    </xdr:from>
    <xdr:ext cx="469744" cy="259045"/>
    <xdr:sp macro="" textlink="">
      <xdr:nvSpPr>
        <xdr:cNvPr id="321" name="テキスト ボックス 320"/>
        <xdr:cNvSpPr txBox="1"/>
      </xdr:nvSpPr>
      <xdr:spPr>
        <a:xfrm>
          <a:off x="6737428"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5" name="直線コネクタ 344"/>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6"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7" name="直線コネクタ 346"/>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8"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9" name="直線コネクタ 348"/>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55366</xdr:rowOff>
    </xdr:from>
    <xdr:to>
      <xdr:col>55</xdr:col>
      <xdr:colOff>0</xdr:colOff>
      <xdr:row>56</xdr:row>
      <xdr:rowOff>79540</xdr:rowOff>
    </xdr:to>
    <xdr:cxnSp macro="">
      <xdr:nvCxnSpPr>
        <xdr:cNvPr id="350" name="直線コネクタ 349"/>
        <xdr:cNvCxnSpPr/>
      </xdr:nvCxnSpPr>
      <xdr:spPr>
        <a:xfrm flipV="1">
          <a:off x="9639300" y="9656566"/>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51"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2" name="フローチャート: 判断 351"/>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90722</xdr:rowOff>
    </xdr:from>
    <xdr:to>
      <xdr:col>50</xdr:col>
      <xdr:colOff>114300</xdr:colOff>
      <xdr:row>56</xdr:row>
      <xdr:rowOff>79540</xdr:rowOff>
    </xdr:to>
    <xdr:cxnSp macro="">
      <xdr:nvCxnSpPr>
        <xdr:cNvPr id="353" name="直線コネクタ 352"/>
        <xdr:cNvCxnSpPr/>
      </xdr:nvCxnSpPr>
      <xdr:spPr>
        <a:xfrm>
          <a:off x="8750300" y="9349022"/>
          <a:ext cx="889000" cy="3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4" name="フローチャート: 判断 353"/>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5" name="テキスト ボックス 354"/>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90722</xdr:rowOff>
    </xdr:from>
    <xdr:to>
      <xdr:col>45</xdr:col>
      <xdr:colOff>177800</xdr:colOff>
      <xdr:row>55</xdr:row>
      <xdr:rowOff>44526</xdr:rowOff>
    </xdr:to>
    <xdr:cxnSp macro="">
      <xdr:nvCxnSpPr>
        <xdr:cNvPr id="356" name="直線コネクタ 355"/>
        <xdr:cNvCxnSpPr/>
      </xdr:nvCxnSpPr>
      <xdr:spPr>
        <a:xfrm flipV="1">
          <a:off x="7861300" y="9349022"/>
          <a:ext cx="889000" cy="1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7" name="フローチャート: 判断 356"/>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15588</xdr:rowOff>
    </xdr:from>
    <xdr:ext cx="534377" cy="259045"/>
    <xdr:sp macro="" textlink="">
      <xdr:nvSpPr>
        <xdr:cNvPr id="358" name="テキスト ボックス 357"/>
        <xdr:cNvSpPr txBox="1"/>
      </xdr:nvSpPr>
      <xdr:spPr>
        <a:xfrm>
          <a:off x="8483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44526</xdr:rowOff>
    </xdr:from>
    <xdr:to>
      <xdr:col>41</xdr:col>
      <xdr:colOff>50800</xdr:colOff>
      <xdr:row>55</xdr:row>
      <xdr:rowOff>84665</xdr:rowOff>
    </xdr:to>
    <xdr:cxnSp macro="">
      <xdr:nvCxnSpPr>
        <xdr:cNvPr id="359" name="直線コネクタ 358"/>
        <xdr:cNvCxnSpPr/>
      </xdr:nvCxnSpPr>
      <xdr:spPr>
        <a:xfrm flipV="1">
          <a:off x="6972300" y="9474276"/>
          <a:ext cx="8890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0" name="フローチャート: 判断 359"/>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1" name="テキスト ボックス 360"/>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2" name="フローチャート: 判断 361"/>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3" name="テキスト ボックス 362"/>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4566</xdr:rowOff>
    </xdr:from>
    <xdr:to>
      <xdr:col>55</xdr:col>
      <xdr:colOff>50800</xdr:colOff>
      <xdr:row>56</xdr:row>
      <xdr:rowOff>106166</xdr:rowOff>
    </xdr:to>
    <xdr:sp macro="" textlink="">
      <xdr:nvSpPr>
        <xdr:cNvPr id="369" name="楕円 368"/>
        <xdr:cNvSpPr/>
      </xdr:nvSpPr>
      <xdr:spPr>
        <a:xfrm>
          <a:off x="10426700" y="96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27443</xdr:rowOff>
    </xdr:from>
    <xdr:ext cx="534377" cy="259045"/>
    <xdr:sp macro="" textlink="">
      <xdr:nvSpPr>
        <xdr:cNvPr id="370" name="農林水産業費該当値テキスト"/>
        <xdr:cNvSpPr txBox="1"/>
      </xdr:nvSpPr>
      <xdr:spPr>
        <a:xfrm>
          <a:off x="10528300" y="94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28740</xdr:rowOff>
    </xdr:from>
    <xdr:to>
      <xdr:col>50</xdr:col>
      <xdr:colOff>165100</xdr:colOff>
      <xdr:row>56</xdr:row>
      <xdr:rowOff>130340</xdr:rowOff>
    </xdr:to>
    <xdr:sp macro="" textlink="">
      <xdr:nvSpPr>
        <xdr:cNvPr id="371" name="楕円 370"/>
        <xdr:cNvSpPr/>
      </xdr:nvSpPr>
      <xdr:spPr>
        <a:xfrm>
          <a:off x="9588500" y="96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146867</xdr:rowOff>
    </xdr:from>
    <xdr:ext cx="534377" cy="259045"/>
    <xdr:sp macro="" textlink="">
      <xdr:nvSpPr>
        <xdr:cNvPr id="372" name="テキスト ボックス 371"/>
        <xdr:cNvSpPr txBox="1"/>
      </xdr:nvSpPr>
      <xdr:spPr>
        <a:xfrm>
          <a:off x="9372111" y="94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39922</xdr:rowOff>
    </xdr:from>
    <xdr:to>
      <xdr:col>46</xdr:col>
      <xdr:colOff>38100</xdr:colOff>
      <xdr:row>54</xdr:row>
      <xdr:rowOff>141522</xdr:rowOff>
    </xdr:to>
    <xdr:sp macro="" textlink="">
      <xdr:nvSpPr>
        <xdr:cNvPr id="373" name="楕円 372"/>
        <xdr:cNvSpPr/>
      </xdr:nvSpPr>
      <xdr:spPr>
        <a:xfrm>
          <a:off x="8699500" y="92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158049</xdr:rowOff>
    </xdr:from>
    <xdr:ext cx="534377" cy="259045"/>
    <xdr:sp macro="" textlink="">
      <xdr:nvSpPr>
        <xdr:cNvPr id="374" name="テキスト ボックス 373"/>
        <xdr:cNvSpPr txBox="1"/>
      </xdr:nvSpPr>
      <xdr:spPr>
        <a:xfrm>
          <a:off x="8483111" y="90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165176</xdr:rowOff>
    </xdr:from>
    <xdr:to>
      <xdr:col>41</xdr:col>
      <xdr:colOff>101600</xdr:colOff>
      <xdr:row>55</xdr:row>
      <xdr:rowOff>95326</xdr:rowOff>
    </xdr:to>
    <xdr:sp macro="" textlink="">
      <xdr:nvSpPr>
        <xdr:cNvPr id="375" name="楕円 374"/>
        <xdr:cNvSpPr/>
      </xdr:nvSpPr>
      <xdr:spPr>
        <a:xfrm>
          <a:off x="7810500" y="94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111853</xdr:rowOff>
    </xdr:from>
    <xdr:ext cx="534377" cy="259045"/>
    <xdr:sp macro="" textlink="">
      <xdr:nvSpPr>
        <xdr:cNvPr id="376" name="テキスト ボックス 375"/>
        <xdr:cNvSpPr txBox="1"/>
      </xdr:nvSpPr>
      <xdr:spPr>
        <a:xfrm>
          <a:off x="7594111" y="91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33865</xdr:rowOff>
    </xdr:from>
    <xdr:to>
      <xdr:col>36</xdr:col>
      <xdr:colOff>165100</xdr:colOff>
      <xdr:row>55</xdr:row>
      <xdr:rowOff>135465</xdr:rowOff>
    </xdr:to>
    <xdr:sp macro="" textlink="">
      <xdr:nvSpPr>
        <xdr:cNvPr id="377" name="楕円 376"/>
        <xdr:cNvSpPr/>
      </xdr:nvSpPr>
      <xdr:spPr>
        <a:xfrm>
          <a:off x="6921500" y="946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151992</xdr:rowOff>
    </xdr:from>
    <xdr:ext cx="534377" cy="259045"/>
    <xdr:sp macro="" textlink="">
      <xdr:nvSpPr>
        <xdr:cNvPr id="378" name="テキスト ボックス 377"/>
        <xdr:cNvSpPr txBox="1"/>
      </xdr:nvSpPr>
      <xdr:spPr>
        <a:xfrm>
          <a:off x="6705111" y="92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126964</xdr:rowOff>
    </xdr:from>
    <xdr:to>
      <xdr:col>54</xdr:col>
      <xdr:colOff>189865</xdr:colOff>
      <xdr:row>79</xdr:row>
      <xdr:rowOff>53453</xdr:rowOff>
    </xdr:to>
    <xdr:cxnSp macro="">
      <xdr:nvCxnSpPr>
        <xdr:cNvPr id="404" name="直線コネクタ 403"/>
        <xdr:cNvCxnSpPr/>
      </xdr:nvCxnSpPr>
      <xdr:spPr>
        <a:xfrm flipV="1">
          <a:off x="10475595" y="12299914"/>
          <a:ext cx="1270" cy="1298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57280</xdr:rowOff>
    </xdr:from>
    <xdr:ext cx="469744" cy="259045"/>
    <xdr:sp macro="" textlink="">
      <xdr:nvSpPr>
        <xdr:cNvPr id="405" name="商工費最小値テキスト"/>
        <xdr:cNvSpPr txBox="1"/>
      </xdr:nvSpPr>
      <xdr:spPr>
        <a:xfrm>
          <a:off x="10528300" y="1360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53453</xdr:rowOff>
    </xdr:from>
    <xdr:to>
      <xdr:col>55</xdr:col>
      <xdr:colOff>88900</xdr:colOff>
      <xdr:row>79</xdr:row>
      <xdr:rowOff>53453</xdr:rowOff>
    </xdr:to>
    <xdr:cxnSp macro="">
      <xdr:nvCxnSpPr>
        <xdr:cNvPr id="406" name="直線コネクタ 405"/>
        <xdr:cNvCxnSpPr/>
      </xdr:nvCxnSpPr>
      <xdr:spPr>
        <a:xfrm>
          <a:off x="10388600" y="1359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73641</xdr:rowOff>
    </xdr:from>
    <xdr:ext cx="534377" cy="259045"/>
    <xdr:sp macro="" textlink="">
      <xdr:nvSpPr>
        <xdr:cNvPr id="407" name="商工費最大値テキスト"/>
        <xdr:cNvSpPr txBox="1"/>
      </xdr:nvSpPr>
      <xdr:spPr>
        <a:xfrm>
          <a:off x="10528300" y="120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126964</xdr:rowOff>
    </xdr:from>
    <xdr:to>
      <xdr:col>55</xdr:col>
      <xdr:colOff>88900</xdr:colOff>
      <xdr:row>71</xdr:row>
      <xdr:rowOff>126964</xdr:rowOff>
    </xdr:to>
    <xdr:cxnSp macro="">
      <xdr:nvCxnSpPr>
        <xdr:cNvPr id="408" name="直線コネクタ 407"/>
        <xdr:cNvCxnSpPr/>
      </xdr:nvCxnSpPr>
      <xdr:spPr>
        <a:xfrm>
          <a:off x="10388600" y="1229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154886</xdr:rowOff>
    </xdr:from>
    <xdr:to>
      <xdr:col>55</xdr:col>
      <xdr:colOff>0</xdr:colOff>
      <xdr:row>72</xdr:row>
      <xdr:rowOff>89343</xdr:rowOff>
    </xdr:to>
    <xdr:cxnSp macro="">
      <xdr:nvCxnSpPr>
        <xdr:cNvPr id="409" name="直線コネクタ 408"/>
        <xdr:cNvCxnSpPr/>
      </xdr:nvCxnSpPr>
      <xdr:spPr>
        <a:xfrm flipV="1">
          <a:off x="9639300" y="12327836"/>
          <a:ext cx="8382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43846</xdr:rowOff>
    </xdr:from>
    <xdr:ext cx="469744" cy="259045"/>
    <xdr:sp macro="" textlink="">
      <xdr:nvSpPr>
        <xdr:cNvPr id="410" name="商工費平均値テキスト"/>
        <xdr:cNvSpPr txBox="1"/>
      </xdr:nvSpPr>
      <xdr:spPr>
        <a:xfrm>
          <a:off x="10528300" y="13245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65419</xdr:rowOff>
    </xdr:from>
    <xdr:to>
      <xdr:col>55</xdr:col>
      <xdr:colOff>50800</xdr:colOff>
      <xdr:row>77</xdr:row>
      <xdr:rowOff>167019</xdr:rowOff>
    </xdr:to>
    <xdr:sp macro="" textlink="">
      <xdr:nvSpPr>
        <xdr:cNvPr id="411" name="フローチャート: 判断 410"/>
        <xdr:cNvSpPr/>
      </xdr:nvSpPr>
      <xdr:spPr>
        <a:xfrm>
          <a:off x="104267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28862</xdr:rowOff>
    </xdr:from>
    <xdr:to>
      <xdr:col>50</xdr:col>
      <xdr:colOff>114300</xdr:colOff>
      <xdr:row>72</xdr:row>
      <xdr:rowOff>89343</xdr:rowOff>
    </xdr:to>
    <xdr:cxnSp macro="">
      <xdr:nvCxnSpPr>
        <xdr:cNvPr id="412" name="直線コネクタ 411"/>
        <xdr:cNvCxnSpPr/>
      </xdr:nvCxnSpPr>
      <xdr:spPr>
        <a:xfrm>
          <a:off x="8750300" y="12201812"/>
          <a:ext cx="889000" cy="2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66464</xdr:rowOff>
    </xdr:from>
    <xdr:to>
      <xdr:col>50</xdr:col>
      <xdr:colOff>165100</xdr:colOff>
      <xdr:row>77</xdr:row>
      <xdr:rowOff>168064</xdr:rowOff>
    </xdr:to>
    <xdr:sp macro="" textlink="">
      <xdr:nvSpPr>
        <xdr:cNvPr id="413" name="フローチャート: 判断 412"/>
        <xdr:cNvSpPr/>
      </xdr:nvSpPr>
      <xdr:spPr>
        <a:xfrm>
          <a:off x="9588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159191</xdr:rowOff>
    </xdr:from>
    <xdr:ext cx="469744" cy="259045"/>
    <xdr:sp macro="" textlink="">
      <xdr:nvSpPr>
        <xdr:cNvPr id="414" name="テキスト ボックス 413"/>
        <xdr:cNvSpPr txBox="1"/>
      </xdr:nvSpPr>
      <xdr:spPr>
        <a:xfrm>
          <a:off x="9404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28862</xdr:rowOff>
    </xdr:from>
    <xdr:to>
      <xdr:col>45</xdr:col>
      <xdr:colOff>177800</xdr:colOff>
      <xdr:row>75</xdr:row>
      <xdr:rowOff>60637</xdr:rowOff>
    </xdr:to>
    <xdr:cxnSp macro="">
      <xdr:nvCxnSpPr>
        <xdr:cNvPr id="415" name="直線コネクタ 414"/>
        <xdr:cNvCxnSpPr/>
      </xdr:nvCxnSpPr>
      <xdr:spPr>
        <a:xfrm flipV="1">
          <a:off x="7861300" y="12201812"/>
          <a:ext cx="889000" cy="7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118585</xdr:rowOff>
    </xdr:from>
    <xdr:to>
      <xdr:col>46</xdr:col>
      <xdr:colOff>38100</xdr:colOff>
      <xdr:row>76</xdr:row>
      <xdr:rowOff>48735</xdr:rowOff>
    </xdr:to>
    <xdr:sp macro="" textlink="">
      <xdr:nvSpPr>
        <xdr:cNvPr id="416" name="フローチャート: 判断 415"/>
        <xdr:cNvSpPr/>
      </xdr:nvSpPr>
      <xdr:spPr>
        <a:xfrm>
          <a:off x="8699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39862</xdr:rowOff>
    </xdr:from>
    <xdr:ext cx="534377" cy="259045"/>
    <xdr:sp macro="" textlink="">
      <xdr:nvSpPr>
        <xdr:cNvPr id="417" name="テキスト ボックス 416"/>
        <xdr:cNvSpPr txBox="1"/>
      </xdr:nvSpPr>
      <xdr:spPr>
        <a:xfrm>
          <a:off x="8483111" y="13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14362</xdr:rowOff>
    </xdr:from>
    <xdr:to>
      <xdr:col>41</xdr:col>
      <xdr:colOff>50800</xdr:colOff>
      <xdr:row>75</xdr:row>
      <xdr:rowOff>60637</xdr:rowOff>
    </xdr:to>
    <xdr:cxnSp macro="">
      <xdr:nvCxnSpPr>
        <xdr:cNvPr id="418" name="直線コネクタ 417"/>
        <xdr:cNvCxnSpPr/>
      </xdr:nvCxnSpPr>
      <xdr:spPr>
        <a:xfrm>
          <a:off x="6972300" y="12701662"/>
          <a:ext cx="889000" cy="2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162967</xdr:rowOff>
    </xdr:from>
    <xdr:to>
      <xdr:col>41</xdr:col>
      <xdr:colOff>101600</xdr:colOff>
      <xdr:row>77</xdr:row>
      <xdr:rowOff>93117</xdr:rowOff>
    </xdr:to>
    <xdr:sp macro="" textlink="">
      <xdr:nvSpPr>
        <xdr:cNvPr id="419" name="フローチャート: 判断 418"/>
        <xdr:cNvSpPr/>
      </xdr:nvSpPr>
      <xdr:spPr>
        <a:xfrm>
          <a:off x="7810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84244</xdr:rowOff>
    </xdr:from>
    <xdr:ext cx="534377" cy="259045"/>
    <xdr:sp macro="" textlink="">
      <xdr:nvSpPr>
        <xdr:cNvPr id="420" name="テキスト ボックス 419"/>
        <xdr:cNvSpPr txBox="1"/>
      </xdr:nvSpPr>
      <xdr:spPr>
        <a:xfrm>
          <a:off x="7594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13103</xdr:rowOff>
    </xdr:from>
    <xdr:to>
      <xdr:col>36</xdr:col>
      <xdr:colOff>165100</xdr:colOff>
      <xdr:row>77</xdr:row>
      <xdr:rowOff>114703</xdr:rowOff>
    </xdr:to>
    <xdr:sp macro="" textlink="">
      <xdr:nvSpPr>
        <xdr:cNvPr id="421" name="フローチャート: 判断 420"/>
        <xdr:cNvSpPr/>
      </xdr:nvSpPr>
      <xdr:spPr>
        <a:xfrm>
          <a:off x="6921500" y="132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105830</xdr:rowOff>
    </xdr:from>
    <xdr:ext cx="534377" cy="259045"/>
    <xdr:sp macro="" textlink="">
      <xdr:nvSpPr>
        <xdr:cNvPr id="422" name="テキスト ボックス 421"/>
        <xdr:cNvSpPr txBox="1"/>
      </xdr:nvSpPr>
      <xdr:spPr>
        <a:xfrm>
          <a:off x="6705111" y="133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104086</xdr:rowOff>
    </xdr:from>
    <xdr:to>
      <xdr:col>55</xdr:col>
      <xdr:colOff>50800</xdr:colOff>
      <xdr:row>72</xdr:row>
      <xdr:rowOff>34236</xdr:rowOff>
    </xdr:to>
    <xdr:sp macro="" textlink="">
      <xdr:nvSpPr>
        <xdr:cNvPr id="428" name="楕円 427"/>
        <xdr:cNvSpPr/>
      </xdr:nvSpPr>
      <xdr:spPr>
        <a:xfrm>
          <a:off x="10426700" y="1227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29191</xdr:rowOff>
    </xdr:from>
    <xdr:ext cx="534377" cy="259045"/>
    <xdr:sp macro="" textlink="">
      <xdr:nvSpPr>
        <xdr:cNvPr id="429" name="商工費該当値テキスト"/>
        <xdr:cNvSpPr txBox="1"/>
      </xdr:nvSpPr>
      <xdr:spPr>
        <a:xfrm>
          <a:off x="10528300" y="122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38543</xdr:rowOff>
    </xdr:from>
    <xdr:to>
      <xdr:col>50</xdr:col>
      <xdr:colOff>165100</xdr:colOff>
      <xdr:row>72</xdr:row>
      <xdr:rowOff>140143</xdr:rowOff>
    </xdr:to>
    <xdr:sp macro="" textlink="">
      <xdr:nvSpPr>
        <xdr:cNvPr id="430" name="楕円 429"/>
        <xdr:cNvSpPr/>
      </xdr:nvSpPr>
      <xdr:spPr>
        <a:xfrm>
          <a:off x="9588500" y="123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156670</xdr:rowOff>
    </xdr:from>
    <xdr:ext cx="534377" cy="259045"/>
    <xdr:sp macro="" textlink="">
      <xdr:nvSpPr>
        <xdr:cNvPr id="431" name="テキスト ボックス 430"/>
        <xdr:cNvSpPr txBox="1"/>
      </xdr:nvSpPr>
      <xdr:spPr>
        <a:xfrm>
          <a:off x="9372111" y="121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149512</xdr:rowOff>
    </xdr:from>
    <xdr:to>
      <xdr:col>46</xdr:col>
      <xdr:colOff>38100</xdr:colOff>
      <xdr:row>71</xdr:row>
      <xdr:rowOff>79662</xdr:rowOff>
    </xdr:to>
    <xdr:sp macro="" textlink="">
      <xdr:nvSpPr>
        <xdr:cNvPr id="432" name="楕円 431"/>
        <xdr:cNvSpPr/>
      </xdr:nvSpPr>
      <xdr:spPr>
        <a:xfrm>
          <a:off x="8699500" y="121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96189</xdr:rowOff>
    </xdr:from>
    <xdr:ext cx="534377" cy="259045"/>
    <xdr:sp macro="" textlink="">
      <xdr:nvSpPr>
        <xdr:cNvPr id="433" name="テキスト ボックス 432"/>
        <xdr:cNvSpPr txBox="1"/>
      </xdr:nvSpPr>
      <xdr:spPr>
        <a:xfrm>
          <a:off x="8483111" y="1192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9837</xdr:rowOff>
    </xdr:from>
    <xdr:to>
      <xdr:col>41</xdr:col>
      <xdr:colOff>101600</xdr:colOff>
      <xdr:row>75</xdr:row>
      <xdr:rowOff>111437</xdr:rowOff>
    </xdr:to>
    <xdr:sp macro="" textlink="">
      <xdr:nvSpPr>
        <xdr:cNvPr id="434" name="楕円 433"/>
        <xdr:cNvSpPr/>
      </xdr:nvSpPr>
      <xdr:spPr>
        <a:xfrm>
          <a:off x="7810500" y="128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127964</xdr:rowOff>
    </xdr:from>
    <xdr:ext cx="534377" cy="259045"/>
    <xdr:sp macro="" textlink="">
      <xdr:nvSpPr>
        <xdr:cNvPr id="435" name="テキスト ボックス 434"/>
        <xdr:cNvSpPr txBox="1"/>
      </xdr:nvSpPr>
      <xdr:spPr>
        <a:xfrm>
          <a:off x="7594111" y="126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135012</xdr:rowOff>
    </xdr:from>
    <xdr:to>
      <xdr:col>36</xdr:col>
      <xdr:colOff>165100</xdr:colOff>
      <xdr:row>74</xdr:row>
      <xdr:rowOff>65162</xdr:rowOff>
    </xdr:to>
    <xdr:sp macro="" textlink="">
      <xdr:nvSpPr>
        <xdr:cNvPr id="436" name="楕円 435"/>
        <xdr:cNvSpPr/>
      </xdr:nvSpPr>
      <xdr:spPr>
        <a:xfrm>
          <a:off x="6921500" y="1265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81689</xdr:rowOff>
    </xdr:from>
    <xdr:ext cx="534377" cy="259045"/>
    <xdr:sp macro="" textlink="">
      <xdr:nvSpPr>
        <xdr:cNvPr id="437" name="テキスト ボックス 436"/>
        <xdr:cNvSpPr txBox="1"/>
      </xdr:nvSpPr>
      <xdr:spPr>
        <a:xfrm>
          <a:off x="6705111" y="1242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61" name="直線コネクタ 460"/>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62" name="土木費最小値テキスト"/>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63" name="直線コネクタ 462"/>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4" name="土木費最大値テキスト"/>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5" name="直線コネクタ 464"/>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25361</xdr:rowOff>
    </xdr:from>
    <xdr:to>
      <xdr:col>55</xdr:col>
      <xdr:colOff>0</xdr:colOff>
      <xdr:row>95</xdr:row>
      <xdr:rowOff>8268</xdr:rowOff>
    </xdr:to>
    <xdr:cxnSp macro="">
      <xdr:nvCxnSpPr>
        <xdr:cNvPr id="466" name="直線コネクタ 465"/>
        <xdr:cNvCxnSpPr/>
      </xdr:nvCxnSpPr>
      <xdr:spPr>
        <a:xfrm>
          <a:off x="9639300" y="16141661"/>
          <a:ext cx="838200" cy="1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138803</xdr:rowOff>
    </xdr:from>
    <xdr:ext cx="534377" cy="259045"/>
    <xdr:sp macro="" textlink="">
      <xdr:nvSpPr>
        <xdr:cNvPr id="467" name="土木費平均値テキスト"/>
        <xdr:cNvSpPr txBox="1"/>
      </xdr:nvSpPr>
      <xdr:spPr>
        <a:xfrm>
          <a:off x="10528300" y="16426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8" name="フローチャート: 判断 467"/>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41415</xdr:rowOff>
    </xdr:from>
    <xdr:to>
      <xdr:col>50</xdr:col>
      <xdr:colOff>114300</xdr:colOff>
      <xdr:row>94</xdr:row>
      <xdr:rowOff>25361</xdr:rowOff>
    </xdr:to>
    <xdr:cxnSp macro="">
      <xdr:nvCxnSpPr>
        <xdr:cNvPr id="469" name="直線コネクタ 468"/>
        <xdr:cNvCxnSpPr/>
      </xdr:nvCxnSpPr>
      <xdr:spPr>
        <a:xfrm>
          <a:off x="8750300" y="15643365"/>
          <a:ext cx="889000" cy="49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70" name="フローチャート: 判断 469"/>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88040</xdr:rowOff>
    </xdr:from>
    <xdr:ext cx="534377" cy="259045"/>
    <xdr:sp macro="" textlink="">
      <xdr:nvSpPr>
        <xdr:cNvPr id="471" name="テキスト ボックス 470"/>
        <xdr:cNvSpPr txBox="1"/>
      </xdr:nvSpPr>
      <xdr:spPr>
        <a:xfrm>
          <a:off x="9372111"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95326</xdr:rowOff>
    </xdr:from>
    <xdr:to>
      <xdr:col>45</xdr:col>
      <xdr:colOff>177800</xdr:colOff>
      <xdr:row>91</xdr:row>
      <xdr:rowOff>41415</xdr:rowOff>
    </xdr:to>
    <xdr:cxnSp macro="">
      <xdr:nvCxnSpPr>
        <xdr:cNvPr id="472" name="直線コネクタ 471"/>
        <xdr:cNvCxnSpPr/>
      </xdr:nvCxnSpPr>
      <xdr:spPr>
        <a:xfrm>
          <a:off x="7861300" y="15525826"/>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110426</xdr:rowOff>
    </xdr:from>
    <xdr:to>
      <xdr:col>46</xdr:col>
      <xdr:colOff>38100</xdr:colOff>
      <xdr:row>96</xdr:row>
      <xdr:rowOff>40576</xdr:rowOff>
    </xdr:to>
    <xdr:sp macro="" textlink="">
      <xdr:nvSpPr>
        <xdr:cNvPr id="473" name="フローチャート: 判断 472"/>
        <xdr:cNvSpPr/>
      </xdr:nvSpPr>
      <xdr:spPr>
        <a:xfrm>
          <a:off x="8699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31703</xdr:rowOff>
    </xdr:from>
    <xdr:ext cx="534377" cy="259045"/>
    <xdr:sp macro="" textlink="">
      <xdr:nvSpPr>
        <xdr:cNvPr id="474" name="テキスト ボックス 473"/>
        <xdr:cNvSpPr txBox="1"/>
      </xdr:nvSpPr>
      <xdr:spPr>
        <a:xfrm>
          <a:off x="8483111" y="1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165988</xdr:rowOff>
    </xdr:from>
    <xdr:to>
      <xdr:col>41</xdr:col>
      <xdr:colOff>50800</xdr:colOff>
      <xdr:row>90</xdr:row>
      <xdr:rowOff>95326</xdr:rowOff>
    </xdr:to>
    <xdr:cxnSp macro="">
      <xdr:nvCxnSpPr>
        <xdr:cNvPr id="475" name="直線コネクタ 474"/>
        <xdr:cNvCxnSpPr/>
      </xdr:nvCxnSpPr>
      <xdr:spPr>
        <a:xfrm>
          <a:off x="6972300" y="15425038"/>
          <a:ext cx="889000" cy="10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120790</xdr:rowOff>
    </xdr:from>
    <xdr:to>
      <xdr:col>41</xdr:col>
      <xdr:colOff>101600</xdr:colOff>
      <xdr:row>96</xdr:row>
      <xdr:rowOff>50940</xdr:rowOff>
    </xdr:to>
    <xdr:sp macro="" textlink="">
      <xdr:nvSpPr>
        <xdr:cNvPr id="476" name="フローチャート: 判断 475"/>
        <xdr:cNvSpPr/>
      </xdr:nvSpPr>
      <xdr:spPr>
        <a:xfrm>
          <a:off x="7810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42067</xdr:rowOff>
    </xdr:from>
    <xdr:ext cx="534377" cy="259045"/>
    <xdr:sp macro="" textlink="">
      <xdr:nvSpPr>
        <xdr:cNvPr id="477" name="テキスト ボックス 476"/>
        <xdr:cNvSpPr txBox="1"/>
      </xdr:nvSpPr>
      <xdr:spPr>
        <a:xfrm>
          <a:off x="7594111" y="16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126251</xdr:rowOff>
    </xdr:from>
    <xdr:to>
      <xdr:col>36</xdr:col>
      <xdr:colOff>165100</xdr:colOff>
      <xdr:row>96</xdr:row>
      <xdr:rowOff>56401</xdr:rowOff>
    </xdr:to>
    <xdr:sp macro="" textlink="">
      <xdr:nvSpPr>
        <xdr:cNvPr id="478" name="フローチャート: 判断 477"/>
        <xdr:cNvSpPr/>
      </xdr:nvSpPr>
      <xdr:spPr>
        <a:xfrm>
          <a:off x="6921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47528</xdr:rowOff>
    </xdr:from>
    <xdr:ext cx="534377" cy="259045"/>
    <xdr:sp macro="" textlink="">
      <xdr:nvSpPr>
        <xdr:cNvPr id="479" name="テキスト ボックス 478"/>
        <xdr:cNvSpPr txBox="1"/>
      </xdr:nvSpPr>
      <xdr:spPr>
        <a:xfrm>
          <a:off x="6705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128918</xdr:rowOff>
    </xdr:from>
    <xdr:to>
      <xdr:col>55</xdr:col>
      <xdr:colOff>50800</xdr:colOff>
      <xdr:row>95</xdr:row>
      <xdr:rowOff>59068</xdr:rowOff>
    </xdr:to>
    <xdr:sp macro="" textlink="">
      <xdr:nvSpPr>
        <xdr:cNvPr id="485" name="楕円 484"/>
        <xdr:cNvSpPr/>
      </xdr:nvSpPr>
      <xdr:spPr>
        <a:xfrm>
          <a:off x="10426700" y="162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151795</xdr:rowOff>
    </xdr:from>
    <xdr:ext cx="534377" cy="259045"/>
    <xdr:sp macro="" textlink="">
      <xdr:nvSpPr>
        <xdr:cNvPr id="486" name="土木費該当値テキスト"/>
        <xdr:cNvSpPr txBox="1"/>
      </xdr:nvSpPr>
      <xdr:spPr>
        <a:xfrm>
          <a:off x="10528300" y="160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146011</xdr:rowOff>
    </xdr:from>
    <xdr:to>
      <xdr:col>50</xdr:col>
      <xdr:colOff>165100</xdr:colOff>
      <xdr:row>94</xdr:row>
      <xdr:rowOff>76161</xdr:rowOff>
    </xdr:to>
    <xdr:sp macro="" textlink="">
      <xdr:nvSpPr>
        <xdr:cNvPr id="487" name="楕円 486"/>
        <xdr:cNvSpPr/>
      </xdr:nvSpPr>
      <xdr:spPr>
        <a:xfrm>
          <a:off x="9588500" y="160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92688</xdr:rowOff>
    </xdr:from>
    <xdr:ext cx="534377" cy="259045"/>
    <xdr:sp macro="" textlink="">
      <xdr:nvSpPr>
        <xdr:cNvPr id="488" name="テキスト ボックス 487"/>
        <xdr:cNvSpPr txBox="1"/>
      </xdr:nvSpPr>
      <xdr:spPr>
        <a:xfrm>
          <a:off x="9372111" y="158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162065</xdr:rowOff>
    </xdr:from>
    <xdr:to>
      <xdr:col>46</xdr:col>
      <xdr:colOff>38100</xdr:colOff>
      <xdr:row>91</xdr:row>
      <xdr:rowOff>92215</xdr:rowOff>
    </xdr:to>
    <xdr:sp macro="" textlink="">
      <xdr:nvSpPr>
        <xdr:cNvPr id="489" name="楕円 488"/>
        <xdr:cNvSpPr/>
      </xdr:nvSpPr>
      <xdr:spPr>
        <a:xfrm>
          <a:off x="8699500" y="1559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108742</xdr:rowOff>
    </xdr:from>
    <xdr:ext cx="599010" cy="259045"/>
    <xdr:sp macro="" textlink="">
      <xdr:nvSpPr>
        <xdr:cNvPr id="490" name="テキスト ボックス 489"/>
        <xdr:cNvSpPr txBox="1"/>
      </xdr:nvSpPr>
      <xdr:spPr>
        <a:xfrm>
          <a:off x="8450795"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44526</xdr:rowOff>
    </xdr:from>
    <xdr:to>
      <xdr:col>41</xdr:col>
      <xdr:colOff>101600</xdr:colOff>
      <xdr:row>90</xdr:row>
      <xdr:rowOff>146126</xdr:rowOff>
    </xdr:to>
    <xdr:sp macro="" textlink="">
      <xdr:nvSpPr>
        <xdr:cNvPr id="491" name="楕円 490"/>
        <xdr:cNvSpPr/>
      </xdr:nvSpPr>
      <xdr:spPr>
        <a:xfrm>
          <a:off x="7810500" y="154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162653</xdr:rowOff>
    </xdr:from>
    <xdr:ext cx="599010" cy="259045"/>
    <xdr:sp macro="" textlink="">
      <xdr:nvSpPr>
        <xdr:cNvPr id="492" name="テキスト ボックス 491"/>
        <xdr:cNvSpPr txBox="1"/>
      </xdr:nvSpPr>
      <xdr:spPr>
        <a:xfrm>
          <a:off x="7561795" y="1525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115188</xdr:rowOff>
    </xdr:from>
    <xdr:to>
      <xdr:col>36</xdr:col>
      <xdr:colOff>165100</xdr:colOff>
      <xdr:row>90</xdr:row>
      <xdr:rowOff>45338</xdr:rowOff>
    </xdr:to>
    <xdr:sp macro="" textlink="">
      <xdr:nvSpPr>
        <xdr:cNvPr id="493" name="楕円 492"/>
        <xdr:cNvSpPr/>
      </xdr:nvSpPr>
      <xdr:spPr>
        <a:xfrm>
          <a:off x="6921500" y="15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61865</xdr:rowOff>
    </xdr:from>
    <xdr:ext cx="599010" cy="259045"/>
    <xdr:sp macro="" textlink="">
      <xdr:nvSpPr>
        <xdr:cNvPr id="494" name="テキスト ボックス 493"/>
        <xdr:cNvSpPr txBox="1"/>
      </xdr:nvSpPr>
      <xdr:spPr>
        <a:xfrm>
          <a:off x="6672795" y="1514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98186</xdr:rowOff>
    </xdr:from>
    <xdr:to>
      <xdr:col>85</xdr:col>
      <xdr:colOff>127000</xdr:colOff>
      <xdr:row>32</xdr:row>
      <xdr:rowOff>125710</xdr:rowOff>
    </xdr:to>
    <xdr:cxnSp macro="">
      <xdr:nvCxnSpPr>
        <xdr:cNvPr id="522" name="直線コネクタ 521"/>
        <xdr:cNvCxnSpPr/>
      </xdr:nvCxnSpPr>
      <xdr:spPr>
        <a:xfrm>
          <a:off x="15481300" y="5584586"/>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3"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52512</xdr:rowOff>
    </xdr:from>
    <xdr:to>
      <xdr:col>81</xdr:col>
      <xdr:colOff>50800</xdr:colOff>
      <xdr:row>32</xdr:row>
      <xdr:rowOff>98186</xdr:rowOff>
    </xdr:to>
    <xdr:cxnSp macro="">
      <xdr:nvCxnSpPr>
        <xdr:cNvPr id="525" name="直線コネクタ 524"/>
        <xdr:cNvCxnSpPr/>
      </xdr:nvCxnSpPr>
      <xdr:spPr>
        <a:xfrm>
          <a:off x="14592300" y="5367462"/>
          <a:ext cx="889000" cy="2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7" name="テキスト ボックス 526"/>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49540</xdr:rowOff>
    </xdr:from>
    <xdr:to>
      <xdr:col>76</xdr:col>
      <xdr:colOff>114300</xdr:colOff>
      <xdr:row>31</xdr:row>
      <xdr:rowOff>52512</xdr:rowOff>
    </xdr:to>
    <xdr:cxnSp macro="">
      <xdr:nvCxnSpPr>
        <xdr:cNvPr id="528" name="直線コネクタ 527"/>
        <xdr:cNvCxnSpPr/>
      </xdr:nvCxnSpPr>
      <xdr:spPr>
        <a:xfrm>
          <a:off x="13703300" y="53644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9" name="フローチャート: 判断 528"/>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35277</xdr:rowOff>
    </xdr:from>
    <xdr:ext cx="534377" cy="259045"/>
    <xdr:sp macro="" textlink="">
      <xdr:nvSpPr>
        <xdr:cNvPr id="530" name="テキスト ボックス 529"/>
        <xdr:cNvSpPr txBox="1"/>
      </xdr:nvSpPr>
      <xdr:spPr>
        <a:xfrm>
          <a:off x="14325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49540</xdr:rowOff>
    </xdr:from>
    <xdr:to>
      <xdr:col>71</xdr:col>
      <xdr:colOff>177800</xdr:colOff>
      <xdr:row>31</xdr:row>
      <xdr:rowOff>132659</xdr:rowOff>
    </xdr:to>
    <xdr:cxnSp macro="">
      <xdr:nvCxnSpPr>
        <xdr:cNvPr id="531" name="直線コネクタ 530"/>
        <xdr:cNvCxnSpPr/>
      </xdr:nvCxnSpPr>
      <xdr:spPr>
        <a:xfrm flipV="1">
          <a:off x="12814300" y="5364490"/>
          <a:ext cx="8890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2" name="フローチャート: 判断 531"/>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47530</xdr:rowOff>
    </xdr:from>
    <xdr:ext cx="534377" cy="259045"/>
    <xdr:sp macro="" textlink="">
      <xdr:nvSpPr>
        <xdr:cNvPr id="533" name="テキスト ボックス 532"/>
        <xdr:cNvSpPr txBox="1"/>
      </xdr:nvSpPr>
      <xdr:spPr>
        <a:xfrm>
          <a:off x="13436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4" name="フローチャート: 判断 533"/>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79626</xdr:rowOff>
    </xdr:from>
    <xdr:ext cx="534377" cy="259045"/>
    <xdr:sp macro="" textlink="">
      <xdr:nvSpPr>
        <xdr:cNvPr id="535" name="テキスト ボックス 534"/>
        <xdr:cNvSpPr txBox="1"/>
      </xdr:nvSpPr>
      <xdr:spPr>
        <a:xfrm>
          <a:off x="12547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74910</xdr:rowOff>
    </xdr:from>
    <xdr:to>
      <xdr:col>85</xdr:col>
      <xdr:colOff>177800</xdr:colOff>
      <xdr:row>33</xdr:row>
      <xdr:rowOff>5060</xdr:rowOff>
    </xdr:to>
    <xdr:sp macro="" textlink="">
      <xdr:nvSpPr>
        <xdr:cNvPr id="541" name="楕円 540"/>
        <xdr:cNvSpPr/>
      </xdr:nvSpPr>
      <xdr:spPr>
        <a:xfrm>
          <a:off x="16268700" y="5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161287</xdr:rowOff>
    </xdr:from>
    <xdr:ext cx="534377" cy="259045"/>
    <xdr:sp macro="" textlink="">
      <xdr:nvSpPr>
        <xdr:cNvPr id="542" name="消防費該当値テキスト"/>
        <xdr:cNvSpPr txBox="1"/>
      </xdr:nvSpPr>
      <xdr:spPr>
        <a:xfrm>
          <a:off x="16370300" y="54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47386</xdr:rowOff>
    </xdr:from>
    <xdr:to>
      <xdr:col>81</xdr:col>
      <xdr:colOff>101600</xdr:colOff>
      <xdr:row>32</xdr:row>
      <xdr:rowOff>148986</xdr:rowOff>
    </xdr:to>
    <xdr:sp macro="" textlink="">
      <xdr:nvSpPr>
        <xdr:cNvPr id="543" name="楕円 542"/>
        <xdr:cNvSpPr/>
      </xdr:nvSpPr>
      <xdr:spPr>
        <a:xfrm>
          <a:off x="15430500" y="5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165513</xdr:rowOff>
    </xdr:from>
    <xdr:ext cx="534377" cy="259045"/>
    <xdr:sp macro="" textlink="">
      <xdr:nvSpPr>
        <xdr:cNvPr id="544" name="テキスト ボックス 543"/>
        <xdr:cNvSpPr txBox="1"/>
      </xdr:nvSpPr>
      <xdr:spPr>
        <a:xfrm>
          <a:off x="15214111" y="53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1712</xdr:rowOff>
    </xdr:from>
    <xdr:to>
      <xdr:col>76</xdr:col>
      <xdr:colOff>165100</xdr:colOff>
      <xdr:row>31</xdr:row>
      <xdr:rowOff>103312</xdr:rowOff>
    </xdr:to>
    <xdr:sp macro="" textlink="">
      <xdr:nvSpPr>
        <xdr:cNvPr id="545" name="楕円 544"/>
        <xdr:cNvSpPr/>
      </xdr:nvSpPr>
      <xdr:spPr>
        <a:xfrm>
          <a:off x="14541500" y="53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119839</xdr:rowOff>
    </xdr:from>
    <xdr:ext cx="534377" cy="259045"/>
    <xdr:sp macro="" textlink="">
      <xdr:nvSpPr>
        <xdr:cNvPr id="546" name="テキスト ボックス 545"/>
        <xdr:cNvSpPr txBox="1"/>
      </xdr:nvSpPr>
      <xdr:spPr>
        <a:xfrm>
          <a:off x="14325111" y="50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170190</xdr:rowOff>
    </xdr:from>
    <xdr:to>
      <xdr:col>72</xdr:col>
      <xdr:colOff>38100</xdr:colOff>
      <xdr:row>31</xdr:row>
      <xdr:rowOff>100340</xdr:rowOff>
    </xdr:to>
    <xdr:sp macro="" textlink="">
      <xdr:nvSpPr>
        <xdr:cNvPr id="547" name="楕円 546"/>
        <xdr:cNvSpPr/>
      </xdr:nvSpPr>
      <xdr:spPr>
        <a:xfrm>
          <a:off x="13652500" y="5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116867</xdr:rowOff>
    </xdr:from>
    <xdr:ext cx="534377" cy="259045"/>
    <xdr:sp macro="" textlink="">
      <xdr:nvSpPr>
        <xdr:cNvPr id="548" name="テキスト ボックス 547"/>
        <xdr:cNvSpPr txBox="1"/>
      </xdr:nvSpPr>
      <xdr:spPr>
        <a:xfrm>
          <a:off x="13436111" y="50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81859</xdr:rowOff>
    </xdr:from>
    <xdr:to>
      <xdr:col>67</xdr:col>
      <xdr:colOff>101600</xdr:colOff>
      <xdr:row>32</xdr:row>
      <xdr:rowOff>12009</xdr:rowOff>
    </xdr:to>
    <xdr:sp macro="" textlink="">
      <xdr:nvSpPr>
        <xdr:cNvPr id="549" name="楕円 548"/>
        <xdr:cNvSpPr/>
      </xdr:nvSpPr>
      <xdr:spPr>
        <a:xfrm>
          <a:off x="12763500" y="53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28536</xdr:rowOff>
    </xdr:from>
    <xdr:ext cx="534377" cy="259045"/>
    <xdr:sp macro="" textlink="">
      <xdr:nvSpPr>
        <xdr:cNvPr id="550" name="テキスト ボックス 549"/>
        <xdr:cNvSpPr txBox="1"/>
      </xdr:nvSpPr>
      <xdr:spPr>
        <a:xfrm>
          <a:off x="12547111" y="51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97085</xdr:rowOff>
    </xdr:from>
    <xdr:to>
      <xdr:col>85</xdr:col>
      <xdr:colOff>127000</xdr:colOff>
      <xdr:row>55</xdr:row>
      <xdr:rowOff>26295</xdr:rowOff>
    </xdr:to>
    <xdr:cxnSp macro="">
      <xdr:nvCxnSpPr>
        <xdr:cNvPr id="580" name="直線コネクタ 579"/>
        <xdr:cNvCxnSpPr/>
      </xdr:nvCxnSpPr>
      <xdr:spPr>
        <a:xfrm flipV="1">
          <a:off x="15481300" y="9355385"/>
          <a:ext cx="8382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1"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121755</xdr:rowOff>
    </xdr:from>
    <xdr:to>
      <xdr:col>81</xdr:col>
      <xdr:colOff>50800</xdr:colOff>
      <xdr:row>55</xdr:row>
      <xdr:rowOff>26295</xdr:rowOff>
    </xdr:to>
    <xdr:cxnSp macro="">
      <xdr:nvCxnSpPr>
        <xdr:cNvPr id="583" name="直線コネクタ 582"/>
        <xdr:cNvCxnSpPr/>
      </xdr:nvCxnSpPr>
      <xdr:spPr>
        <a:xfrm>
          <a:off x="14592300" y="9037155"/>
          <a:ext cx="889000" cy="4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5" name="テキスト ボックス 584"/>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121755</xdr:rowOff>
    </xdr:from>
    <xdr:to>
      <xdr:col>76</xdr:col>
      <xdr:colOff>114300</xdr:colOff>
      <xdr:row>52</xdr:row>
      <xdr:rowOff>151664</xdr:rowOff>
    </xdr:to>
    <xdr:cxnSp macro="">
      <xdr:nvCxnSpPr>
        <xdr:cNvPr id="586" name="直線コネクタ 585"/>
        <xdr:cNvCxnSpPr/>
      </xdr:nvCxnSpPr>
      <xdr:spPr>
        <a:xfrm flipV="1">
          <a:off x="13703300" y="9037155"/>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7" name="フローチャート: 判断 586"/>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8" name="テキスト ボックス 587"/>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151664</xdr:rowOff>
    </xdr:from>
    <xdr:to>
      <xdr:col>71</xdr:col>
      <xdr:colOff>177800</xdr:colOff>
      <xdr:row>55</xdr:row>
      <xdr:rowOff>69444</xdr:rowOff>
    </xdr:to>
    <xdr:cxnSp macro="">
      <xdr:nvCxnSpPr>
        <xdr:cNvPr id="589" name="直線コネクタ 588"/>
        <xdr:cNvCxnSpPr/>
      </xdr:nvCxnSpPr>
      <xdr:spPr>
        <a:xfrm flipV="1">
          <a:off x="12814300" y="9067064"/>
          <a:ext cx="889000" cy="4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90" name="フローチャート: 判断 589"/>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133431</xdr:rowOff>
    </xdr:from>
    <xdr:ext cx="534377" cy="259045"/>
    <xdr:sp macro="" textlink="">
      <xdr:nvSpPr>
        <xdr:cNvPr id="591" name="テキスト ボックス 590"/>
        <xdr:cNvSpPr txBox="1"/>
      </xdr:nvSpPr>
      <xdr:spPr>
        <a:xfrm>
          <a:off x="13436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2" name="フローチャート: 判断 591"/>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3" name="テキスト ボックス 592"/>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46285</xdr:rowOff>
    </xdr:from>
    <xdr:to>
      <xdr:col>85</xdr:col>
      <xdr:colOff>177800</xdr:colOff>
      <xdr:row>54</xdr:row>
      <xdr:rowOff>147885</xdr:rowOff>
    </xdr:to>
    <xdr:sp macro="" textlink="">
      <xdr:nvSpPr>
        <xdr:cNvPr id="599" name="楕円 598"/>
        <xdr:cNvSpPr/>
      </xdr:nvSpPr>
      <xdr:spPr>
        <a:xfrm>
          <a:off x="16268700" y="93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69162</xdr:rowOff>
    </xdr:from>
    <xdr:ext cx="534377" cy="259045"/>
    <xdr:sp macro="" textlink="">
      <xdr:nvSpPr>
        <xdr:cNvPr id="600" name="教育費該当値テキスト"/>
        <xdr:cNvSpPr txBox="1"/>
      </xdr:nvSpPr>
      <xdr:spPr>
        <a:xfrm>
          <a:off x="16370300" y="91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146945</xdr:rowOff>
    </xdr:from>
    <xdr:to>
      <xdr:col>81</xdr:col>
      <xdr:colOff>101600</xdr:colOff>
      <xdr:row>55</xdr:row>
      <xdr:rowOff>77095</xdr:rowOff>
    </xdr:to>
    <xdr:sp macro="" textlink="">
      <xdr:nvSpPr>
        <xdr:cNvPr id="601" name="楕円 600"/>
        <xdr:cNvSpPr/>
      </xdr:nvSpPr>
      <xdr:spPr>
        <a:xfrm>
          <a:off x="15430500" y="9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93622</xdr:rowOff>
    </xdr:from>
    <xdr:ext cx="534377" cy="259045"/>
    <xdr:sp macro="" textlink="">
      <xdr:nvSpPr>
        <xdr:cNvPr id="602" name="テキスト ボックス 601"/>
        <xdr:cNvSpPr txBox="1"/>
      </xdr:nvSpPr>
      <xdr:spPr>
        <a:xfrm>
          <a:off x="15214111" y="91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70955</xdr:rowOff>
    </xdr:from>
    <xdr:to>
      <xdr:col>76</xdr:col>
      <xdr:colOff>165100</xdr:colOff>
      <xdr:row>53</xdr:row>
      <xdr:rowOff>1105</xdr:rowOff>
    </xdr:to>
    <xdr:sp macro="" textlink="">
      <xdr:nvSpPr>
        <xdr:cNvPr id="603" name="楕円 602"/>
        <xdr:cNvSpPr/>
      </xdr:nvSpPr>
      <xdr:spPr>
        <a:xfrm>
          <a:off x="14541500" y="89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17632</xdr:rowOff>
    </xdr:from>
    <xdr:ext cx="534377" cy="259045"/>
    <xdr:sp macro="" textlink="">
      <xdr:nvSpPr>
        <xdr:cNvPr id="604" name="テキスト ボックス 603"/>
        <xdr:cNvSpPr txBox="1"/>
      </xdr:nvSpPr>
      <xdr:spPr>
        <a:xfrm>
          <a:off x="14325111" y="87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100864</xdr:rowOff>
    </xdr:from>
    <xdr:to>
      <xdr:col>72</xdr:col>
      <xdr:colOff>38100</xdr:colOff>
      <xdr:row>53</xdr:row>
      <xdr:rowOff>31014</xdr:rowOff>
    </xdr:to>
    <xdr:sp macro="" textlink="">
      <xdr:nvSpPr>
        <xdr:cNvPr id="605" name="楕円 604"/>
        <xdr:cNvSpPr/>
      </xdr:nvSpPr>
      <xdr:spPr>
        <a:xfrm>
          <a:off x="13652500" y="90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47541</xdr:rowOff>
    </xdr:from>
    <xdr:ext cx="534377" cy="259045"/>
    <xdr:sp macro="" textlink="">
      <xdr:nvSpPr>
        <xdr:cNvPr id="606" name="テキスト ボックス 605"/>
        <xdr:cNvSpPr txBox="1"/>
      </xdr:nvSpPr>
      <xdr:spPr>
        <a:xfrm>
          <a:off x="13436111" y="87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18644</xdr:rowOff>
    </xdr:from>
    <xdr:to>
      <xdr:col>67</xdr:col>
      <xdr:colOff>101600</xdr:colOff>
      <xdr:row>55</xdr:row>
      <xdr:rowOff>120244</xdr:rowOff>
    </xdr:to>
    <xdr:sp macro="" textlink="">
      <xdr:nvSpPr>
        <xdr:cNvPr id="607" name="楕円 606"/>
        <xdr:cNvSpPr/>
      </xdr:nvSpPr>
      <xdr:spPr>
        <a:xfrm>
          <a:off x="12763500" y="94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136771</xdr:rowOff>
    </xdr:from>
    <xdr:ext cx="534377" cy="259045"/>
    <xdr:sp macro="" textlink="">
      <xdr:nvSpPr>
        <xdr:cNvPr id="608" name="テキスト ボックス 607"/>
        <xdr:cNvSpPr txBox="1"/>
      </xdr:nvSpPr>
      <xdr:spPr>
        <a:xfrm>
          <a:off x="12547111" y="92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92056</xdr:rowOff>
    </xdr:from>
    <xdr:to>
      <xdr:col>85</xdr:col>
      <xdr:colOff>126364</xdr:colOff>
      <xdr:row>79</xdr:row>
      <xdr:rowOff>44450</xdr:rowOff>
    </xdr:to>
    <xdr:cxnSp macro="">
      <xdr:nvCxnSpPr>
        <xdr:cNvPr id="632" name="直線コネクタ 631"/>
        <xdr:cNvCxnSpPr/>
      </xdr:nvCxnSpPr>
      <xdr:spPr>
        <a:xfrm flipV="1">
          <a:off x="16317595" y="13122256"/>
          <a:ext cx="1269" cy="46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79379</xdr:rowOff>
    </xdr:from>
    <xdr:ext cx="249299" cy="259045"/>
    <xdr:sp macro="" textlink="">
      <xdr:nvSpPr>
        <xdr:cNvPr id="633" name="災害復旧費最小値テキスト"/>
        <xdr:cNvSpPr txBox="1"/>
      </xdr:nvSpPr>
      <xdr:spPr>
        <a:xfrm>
          <a:off x="16370300" y="13623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38733</xdr:rowOff>
    </xdr:from>
    <xdr:ext cx="534377" cy="259045"/>
    <xdr:sp macro="" textlink="">
      <xdr:nvSpPr>
        <xdr:cNvPr id="635" name="災害復旧費最大値テキスト"/>
        <xdr:cNvSpPr txBox="1"/>
      </xdr:nvSpPr>
      <xdr:spPr>
        <a:xfrm>
          <a:off x="16370300" y="1289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92056</xdr:rowOff>
    </xdr:from>
    <xdr:to>
      <xdr:col>86</xdr:col>
      <xdr:colOff>25400</xdr:colOff>
      <xdr:row>76</xdr:row>
      <xdr:rowOff>92056</xdr:rowOff>
    </xdr:to>
    <xdr:cxnSp macro="">
      <xdr:nvCxnSpPr>
        <xdr:cNvPr id="636" name="直線コネクタ 635"/>
        <xdr:cNvCxnSpPr/>
      </xdr:nvCxnSpPr>
      <xdr:spPr>
        <a:xfrm>
          <a:off x="16230600" y="131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71787</xdr:rowOff>
    </xdr:from>
    <xdr:to>
      <xdr:col>85</xdr:col>
      <xdr:colOff>127000</xdr:colOff>
      <xdr:row>78</xdr:row>
      <xdr:rowOff>9494</xdr:rowOff>
    </xdr:to>
    <xdr:cxnSp macro="">
      <xdr:nvCxnSpPr>
        <xdr:cNvPr id="637" name="直線コネクタ 636"/>
        <xdr:cNvCxnSpPr/>
      </xdr:nvCxnSpPr>
      <xdr:spPr>
        <a:xfrm>
          <a:off x="15481300" y="12759087"/>
          <a:ext cx="838200" cy="6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123829</xdr:rowOff>
    </xdr:from>
    <xdr:ext cx="469744" cy="259045"/>
    <xdr:sp macro="" textlink="">
      <xdr:nvSpPr>
        <xdr:cNvPr id="638" name="災害復旧費平均値テキスト"/>
        <xdr:cNvSpPr txBox="1"/>
      </xdr:nvSpPr>
      <xdr:spPr>
        <a:xfrm>
          <a:off x="16370300" y="1349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145402</xdr:rowOff>
    </xdr:from>
    <xdr:to>
      <xdr:col>85</xdr:col>
      <xdr:colOff>177800</xdr:colOff>
      <xdr:row>79</xdr:row>
      <xdr:rowOff>75552</xdr:rowOff>
    </xdr:to>
    <xdr:sp macro="" textlink="">
      <xdr:nvSpPr>
        <xdr:cNvPr id="639" name="フローチャート: 判断 638"/>
        <xdr:cNvSpPr/>
      </xdr:nvSpPr>
      <xdr:spPr>
        <a:xfrm>
          <a:off x="16268700" y="1351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75025</xdr:rowOff>
    </xdr:from>
    <xdr:to>
      <xdr:col>81</xdr:col>
      <xdr:colOff>50800</xdr:colOff>
      <xdr:row>74</xdr:row>
      <xdr:rowOff>71787</xdr:rowOff>
    </xdr:to>
    <xdr:cxnSp macro="">
      <xdr:nvCxnSpPr>
        <xdr:cNvPr id="640" name="直線コネクタ 639"/>
        <xdr:cNvCxnSpPr/>
      </xdr:nvCxnSpPr>
      <xdr:spPr>
        <a:xfrm>
          <a:off x="14592300" y="12247975"/>
          <a:ext cx="889000" cy="51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144583</xdr:rowOff>
    </xdr:from>
    <xdr:to>
      <xdr:col>81</xdr:col>
      <xdr:colOff>101600</xdr:colOff>
      <xdr:row>79</xdr:row>
      <xdr:rowOff>74733</xdr:rowOff>
    </xdr:to>
    <xdr:sp macro="" textlink="">
      <xdr:nvSpPr>
        <xdr:cNvPr id="641" name="フローチャート: 判断 640"/>
        <xdr:cNvSpPr/>
      </xdr:nvSpPr>
      <xdr:spPr>
        <a:xfrm>
          <a:off x="15430500" y="135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65860</xdr:rowOff>
    </xdr:from>
    <xdr:ext cx="469744" cy="259045"/>
    <xdr:sp macro="" textlink="">
      <xdr:nvSpPr>
        <xdr:cNvPr id="642" name="テキスト ボックス 641"/>
        <xdr:cNvSpPr txBox="1"/>
      </xdr:nvSpPr>
      <xdr:spPr>
        <a:xfrm>
          <a:off x="15246428" y="1361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75025</xdr:rowOff>
    </xdr:from>
    <xdr:to>
      <xdr:col>76</xdr:col>
      <xdr:colOff>114300</xdr:colOff>
      <xdr:row>72</xdr:row>
      <xdr:rowOff>117469</xdr:rowOff>
    </xdr:to>
    <xdr:cxnSp macro="">
      <xdr:nvCxnSpPr>
        <xdr:cNvPr id="643" name="直線コネクタ 642"/>
        <xdr:cNvCxnSpPr/>
      </xdr:nvCxnSpPr>
      <xdr:spPr>
        <a:xfrm flipV="1">
          <a:off x="13703300" y="12247975"/>
          <a:ext cx="889000" cy="2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82899</xdr:rowOff>
    </xdr:from>
    <xdr:to>
      <xdr:col>76</xdr:col>
      <xdr:colOff>165100</xdr:colOff>
      <xdr:row>79</xdr:row>
      <xdr:rowOff>13049</xdr:rowOff>
    </xdr:to>
    <xdr:sp macro="" textlink="">
      <xdr:nvSpPr>
        <xdr:cNvPr id="644" name="フローチャート: 判断 643"/>
        <xdr:cNvSpPr/>
      </xdr:nvSpPr>
      <xdr:spPr>
        <a:xfrm>
          <a:off x="14541500" y="1345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4176</xdr:rowOff>
    </xdr:from>
    <xdr:ext cx="469744" cy="259045"/>
    <xdr:sp macro="" textlink="">
      <xdr:nvSpPr>
        <xdr:cNvPr id="645" name="テキスト ボックス 644"/>
        <xdr:cNvSpPr txBox="1"/>
      </xdr:nvSpPr>
      <xdr:spPr>
        <a:xfrm>
          <a:off x="14357428"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152444</xdr:rowOff>
    </xdr:from>
    <xdr:to>
      <xdr:col>71</xdr:col>
      <xdr:colOff>177800</xdr:colOff>
      <xdr:row>72</xdr:row>
      <xdr:rowOff>117469</xdr:rowOff>
    </xdr:to>
    <xdr:cxnSp macro="">
      <xdr:nvCxnSpPr>
        <xdr:cNvPr id="646" name="直線コネクタ 645"/>
        <xdr:cNvCxnSpPr/>
      </xdr:nvCxnSpPr>
      <xdr:spPr>
        <a:xfrm>
          <a:off x="12814300" y="12325394"/>
          <a:ext cx="889000" cy="1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101588</xdr:rowOff>
    </xdr:from>
    <xdr:to>
      <xdr:col>72</xdr:col>
      <xdr:colOff>38100</xdr:colOff>
      <xdr:row>79</xdr:row>
      <xdr:rowOff>31738</xdr:rowOff>
    </xdr:to>
    <xdr:sp macro="" textlink="">
      <xdr:nvSpPr>
        <xdr:cNvPr id="647" name="フローチャート: 判断 646"/>
        <xdr:cNvSpPr/>
      </xdr:nvSpPr>
      <xdr:spPr>
        <a:xfrm>
          <a:off x="13652500" y="1347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22865</xdr:rowOff>
    </xdr:from>
    <xdr:ext cx="469744" cy="259045"/>
    <xdr:sp macro="" textlink="">
      <xdr:nvSpPr>
        <xdr:cNvPr id="648" name="テキスト ボックス 647"/>
        <xdr:cNvSpPr txBox="1"/>
      </xdr:nvSpPr>
      <xdr:spPr>
        <a:xfrm>
          <a:off x="13468428" y="1356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123628</xdr:rowOff>
    </xdr:from>
    <xdr:to>
      <xdr:col>67</xdr:col>
      <xdr:colOff>101600</xdr:colOff>
      <xdr:row>79</xdr:row>
      <xdr:rowOff>53778</xdr:rowOff>
    </xdr:to>
    <xdr:sp macro="" textlink="">
      <xdr:nvSpPr>
        <xdr:cNvPr id="649" name="フローチャート: 判断 648"/>
        <xdr:cNvSpPr/>
      </xdr:nvSpPr>
      <xdr:spPr>
        <a:xfrm>
          <a:off x="12763500" y="13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44905</xdr:rowOff>
    </xdr:from>
    <xdr:ext cx="469744" cy="259045"/>
    <xdr:sp macro="" textlink="">
      <xdr:nvSpPr>
        <xdr:cNvPr id="650" name="テキスト ボックス 649"/>
        <xdr:cNvSpPr txBox="1"/>
      </xdr:nvSpPr>
      <xdr:spPr>
        <a:xfrm>
          <a:off x="12579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130144</xdr:rowOff>
    </xdr:from>
    <xdr:to>
      <xdr:col>85</xdr:col>
      <xdr:colOff>177800</xdr:colOff>
      <xdr:row>78</xdr:row>
      <xdr:rowOff>60294</xdr:rowOff>
    </xdr:to>
    <xdr:sp macro="" textlink="">
      <xdr:nvSpPr>
        <xdr:cNvPr id="656" name="楕円 655"/>
        <xdr:cNvSpPr/>
      </xdr:nvSpPr>
      <xdr:spPr>
        <a:xfrm>
          <a:off x="16268700" y="133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153021</xdr:rowOff>
    </xdr:from>
    <xdr:ext cx="534377" cy="259045"/>
    <xdr:sp macro="" textlink="">
      <xdr:nvSpPr>
        <xdr:cNvPr id="657" name="災害復旧費該当値テキスト"/>
        <xdr:cNvSpPr txBox="1"/>
      </xdr:nvSpPr>
      <xdr:spPr>
        <a:xfrm>
          <a:off x="16370300" y="131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20987</xdr:rowOff>
    </xdr:from>
    <xdr:to>
      <xdr:col>81</xdr:col>
      <xdr:colOff>101600</xdr:colOff>
      <xdr:row>74</xdr:row>
      <xdr:rowOff>122587</xdr:rowOff>
    </xdr:to>
    <xdr:sp macro="" textlink="">
      <xdr:nvSpPr>
        <xdr:cNvPr id="658" name="楕円 657"/>
        <xdr:cNvSpPr/>
      </xdr:nvSpPr>
      <xdr:spPr>
        <a:xfrm>
          <a:off x="15430500" y="127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139114</xdr:rowOff>
    </xdr:from>
    <xdr:ext cx="534377" cy="259045"/>
    <xdr:sp macro="" textlink="">
      <xdr:nvSpPr>
        <xdr:cNvPr id="659" name="テキスト ボックス 658"/>
        <xdr:cNvSpPr txBox="1"/>
      </xdr:nvSpPr>
      <xdr:spPr>
        <a:xfrm>
          <a:off x="15214111" y="12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24225</xdr:rowOff>
    </xdr:from>
    <xdr:to>
      <xdr:col>76</xdr:col>
      <xdr:colOff>165100</xdr:colOff>
      <xdr:row>71</xdr:row>
      <xdr:rowOff>125825</xdr:rowOff>
    </xdr:to>
    <xdr:sp macro="" textlink="">
      <xdr:nvSpPr>
        <xdr:cNvPr id="660" name="楕円 659"/>
        <xdr:cNvSpPr/>
      </xdr:nvSpPr>
      <xdr:spPr>
        <a:xfrm>
          <a:off x="14541500" y="121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142352</xdr:rowOff>
    </xdr:from>
    <xdr:ext cx="534377" cy="259045"/>
    <xdr:sp macro="" textlink="">
      <xdr:nvSpPr>
        <xdr:cNvPr id="661" name="テキスト ボックス 660"/>
        <xdr:cNvSpPr txBox="1"/>
      </xdr:nvSpPr>
      <xdr:spPr>
        <a:xfrm>
          <a:off x="14325111" y="119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66669</xdr:rowOff>
    </xdr:from>
    <xdr:to>
      <xdr:col>72</xdr:col>
      <xdr:colOff>38100</xdr:colOff>
      <xdr:row>72</xdr:row>
      <xdr:rowOff>168269</xdr:rowOff>
    </xdr:to>
    <xdr:sp macro="" textlink="">
      <xdr:nvSpPr>
        <xdr:cNvPr id="662" name="楕円 661"/>
        <xdr:cNvSpPr/>
      </xdr:nvSpPr>
      <xdr:spPr>
        <a:xfrm>
          <a:off x="13652500" y="124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13346</xdr:rowOff>
    </xdr:from>
    <xdr:ext cx="534377" cy="259045"/>
    <xdr:sp macro="" textlink="">
      <xdr:nvSpPr>
        <xdr:cNvPr id="663" name="テキスト ボックス 662"/>
        <xdr:cNvSpPr txBox="1"/>
      </xdr:nvSpPr>
      <xdr:spPr>
        <a:xfrm>
          <a:off x="13436111" y="121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101644</xdr:rowOff>
    </xdr:from>
    <xdr:to>
      <xdr:col>67</xdr:col>
      <xdr:colOff>101600</xdr:colOff>
      <xdr:row>72</xdr:row>
      <xdr:rowOff>31794</xdr:rowOff>
    </xdr:to>
    <xdr:sp macro="" textlink="">
      <xdr:nvSpPr>
        <xdr:cNvPr id="664" name="楕円 663"/>
        <xdr:cNvSpPr/>
      </xdr:nvSpPr>
      <xdr:spPr>
        <a:xfrm>
          <a:off x="12763500" y="122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48321</xdr:rowOff>
    </xdr:from>
    <xdr:ext cx="534377" cy="259045"/>
    <xdr:sp macro="" textlink="">
      <xdr:nvSpPr>
        <xdr:cNvPr id="665" name="テキスト ボックス 664"/>
        <xdr:cNvSpPr txBox="1"/>
      </xdr:nvSpPr>
      <xdr:spPr>
        <a:xfrm>
          <a:off x="12547111" y="1204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9" name="直線コネクタ 688"/>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90"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91" name="直線コネクタ 690"/>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2"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3" name="直線コネクタ 692"/>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148489</xdr:rowOff>
    </xdr:from>
    <xdr:to>
      <xdr:col>85</xdr:col>
      <xdr:colOff>127000</xdr:colOff>
      <xdr:row>93</xdr:row>
      <xdr:rowOff>67742</xdr:rowOff>
    </xdr:to>
    <xdr:cxnSp macro="">
      <xdr:nvCxnSpPr>
        <xdr:cNvPr id="694" name="直線コネクタ 693"/>
        <xdr:cNvCxnSpPr/>
      </xdr:nvCxnSpPr>
      <xdr:spPr>
        <a:xfrm>
          <a:off x="15481300" y="15578989"/>
          <a:ext cx="838200" cy="43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5"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6" name="フローチャート: 判断 695"/>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148489</xdr:rowOff>
    </xdr:from>
    <xdr:to>
      <xdr:col>81</xdr:col>
      <xdr:colOff>50800</xdr:colOff>
      <xdr:row>94</xdr:row>
      <xdr:rowOff>83922</xdr:rowOff>
    </xdr:to>
    <xdr:cxnSp macro="">
      <xdr:nvCxnSpPr>
        <xdr:cNvPr id="697" name="直線コネクタ 696"/>
        <xdr:cNvCxnSpPr/>
      </xdr:nvCxnSpPr>
      <xdr:spPr>
        <a:xfrm flipV="1">
          <a:off x="14592300" y="15578989"/>
          <a:ext cx="889000" cy="6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8" name="フローチャート: 判断 697"/>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9" name="テキスト ボックス 698"/>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83922</xdr:rowOff>
    </xdr:from>
    <xdr:to>
      <xdr:col>76</xdr:col>
      <xdr:colOff>114300</xdr:colOff>
      <xdr:row>94</xdr:row>
      <xdr:rowOff>136779</xdr:rowOff>
    </xdr:to>
    <xdr:cxnSp macro="">
      <xdr:nvCxnSpPr>
        <xdr:cNvPr id="700" name="直線コネクタ 699"/>
        <xdr:cNvCxnSpPr/>
      </xdr:nvCxnSpPr>
      <xdr:spPr>
        <a:xfrm flipV="1">
          <a:off x="13703300" y="16200222"/>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701" name="フローチャート: 判断 700"/>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96460</xdr:rowOff>
    </xdr:from>
    <xdr:ext cx="534377" cy="259045"/>
    <xdr:sp macro="" textlink="">
      <xdr:nvSpPr>
        <xdr:cNvPr id="702" name="テキスト ボックス 701"/>
        <xdr:cNvSpPr txBox="1"/>
      </xdr:nvSpPr>
      <xdr:spPr>
        <a:xfrm>
          <a:off x="14325111" y="165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129426</xdr:rowOff>
    </xdr:from>
    <xdr:to>
      <xdr:col>71</xdr:col>
      <xdr:colOff>177800</xdr:colOff>
      <xdr:row>94</xdr:row>
      <xdr:rowOff>136779</xdr:rowOff>
    </xdr:to>
    <xdr:cxnSp macro="">
      <xdr:nvCxnSpPr>
        <xdr:cNvPr id="703" name="直線コネクタ 702"/>
        <xdr:cNvCxnSpPr/>
      </xdr:nvCxnSpPr>
      <xdr:spPr>
        <a:xfrm>
          <a:off x="12814300" y="1624572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4" name="フローチャート: 判断 703"/>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5" name="テキスト ボックス 704"/>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6" name="フローチャート: 判断 705"/>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7" name="テキスト ボックス 706"/>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16942</xdr:rowOff>
    </xdr:from>
    <xdr:to>
      <xdr:col>85</xdr:col>
      <xdr:colOff>177800</xdr:colOff>
      <xdr:row>93</xdr:row>
      <xdr:rowOff>118542</xdr:rowOff>
    </xdr:to>
    <xdr:sp macro="" textlink="">
      <xdr:nvSpPr>
        <xdr:cNvPr id="713" name="楕円 712"/>
        <xdr:cNvSpPr/>
      </xdr:nvSpPr>
      <xdr:spPr>
        <a:xfrm>
          <a:off x="16268700" y="159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39819</xdr:rowOff>
    </xdr:from>
    <xdr:ext cx="534377" cy="259045"/>
    <xdr:sp macro="" textlink="">
      <xdr:nvSpPr>
        <xdr:cNvPr id="714" name="公債費該当値テキスト"/>
        <xdr:cNvSpPr txBox="1"/>
      </xdr:nvSpPr>
      <xdr:spPr>
        <a:xfrm>
          <a:off x="16370300" y="158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97689</xdr:rowOff>
    </xdr:from>
    <xdr:to>
      <xdr:col>81</xdr:col>
      <xdr:colOff>101600</xdr:colOff>
      <xdr:row>91</xdr:row>
      <xdr:rowOff>27839</xdr:rowOff>
    </xdr:to>
    <xdr:sp macro="" textlink="">
      <xdr:nvSpPr>
        <xdr:cNvPr id="715" name="楕円 714"/>
        <xdr:cNvSpPr/>
      </xdr:nvSpPr>
      <xdr:spPr>
        <a:xfrm>
          <a:off x="15430500" y="15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44366</xdr:rowOff>
    </xdr:from>
    <xdr:ext cx="599010" cy="259045"/>
    <xdr:sp macro="" textlink="">
      <xdr:nvSpPr>
        <xdr:cNvPr id="716" name="テキスト ボックス 715"/>
        <xdr:cNvSpPr txBox="1"/>
      </xdr:nvSpPr>
      <xdr:spPr>
        <a:xfrm>
          <a:off x="15181795" y="153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33122</xdr:rowOff>
    </xdr:from>
    <xdr:to>
      <xdr:col>76</xdr:col>
      <xdr:colOff>165100</xdr:colOff>
      <xdr:row>94</xdr:row>
      <xdr:rowOff>134722</xdr:rowOff>
    </xdr:to>
    <xdr:sp macro="" textlink="">
      <xdr:nvSpPr>
        <xdr:cNvPr id="717" name="楕円 716"/>
        <xdr:cNvSpPr/>
      </xdr:nvSpPr>
      <xdr:spPr>
        <a:xfrm>
          <a:off x="14541500" y="161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151249</xdr:rowOff>
    </xdr:from>
    <xdr:ext cx="534377" cy="259045"/>
    <xdr:sp macro="" textlink="">
      <xdr:nvSpPr>
        <xdr:cNvPr id="718" name="テキスト ボックス 717"/>
        <xdr:cNvSpPr txBox="1"/>
      </xdr:nvSpPr>
      <xdr:spPr>
        <a:xfrm>
          <a:off x="14325111" y="159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85979</xdr:rowOff>
    </xdr:from>
    <xdr:to>
      <xdr:col>72</xdr:col>
      <xdr:colOff>38100</xdr:colOff>
      <xdr:row>95</xdr:row>
      <xdr:rowOff>16129</xdr:rowOff>
    </xdr:to>
    <xdr:sp macro="" textlink="">
      <xdr:nvSpPr>
        <xdr:cNvPr id="719" name="楕円 718"/>
        <xdr:cNvSpPr/>
      </xdr:nvSpPr>
      <xdr:spPr>
        <a:xfrm>
          <a:off x="13652500" y="162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32656</xdr:rowOff>
    </xdr:from>
    <xdr:ext cx="534377" cy="259045"/>
    <xdr:sp macro="" textlink="">
      <xdr:nvSpPr>
        <xdr:cNvPr id="720" name="テキスト ボックス 719"/>
        <xdr:cNvSpPr txBox="1"/>
      </xdr:nvSpPr>
      <xdr:spPr>
        <a:xfrm>
          <a:off x="13436111" y="1597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78626</xdr:rowOff>
    </xdr:from>
    <xdr:to>
      <xdr:col>67</xdr:col>
      <xdr:colOff>101600</xdr:colOff>
      <xdr:row>95</xdr:row>
      <xdr:rowOff>8776</xdr:rowOff>
    </xdr:to>
    <xdr:sp macro="" textlink="">
      <xdr:nvSpPr>
        <xdr:cNvPr id="721" name="楕円 720"/>
        <xdr:cNvSpPr/>
      </xdr:nvSpPr>
      <xdr:spPr>
        <a:xfrm>
          <a:off x="12763500" y="161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25303</xdr:rowOff>
    </xdr:from>
    <xdr:ext cx="534377" cy="259045"/>
    <xdr:sp macro="" textlink="">
      <xdr:nvSpPr>
        <xdr:cNvPr id="722" name="テキスト ボックス 721"/>
        <xdr:cNvSpPr txBox="1"/>
      </xdr:nvSpPr>
      <xdr:spPr>
        <a:xfrm>
          <a:off x="12547111" y="159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6" name="直線コネクタ 745"/>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7"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9"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50" name="直線コネクタ 749"/>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2"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3" name="フローチャート: 判断 752"/>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5" name="フローチャート: 判断 754"/>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6" name="テキスト ボックス 755"/>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8" name="フローチャート: 判断 757"/>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9" name="テキスト ボックス 758"/>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61" name="フローチャート: 判断 760"/>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62" name="テキスト ボックス 761"/>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3" name="フローチャート: 判断 762"/>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4" name="テキスト ボックス 763"/>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71"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総務費：ふるさと納税の増額に伴い関連する委託料の増等により、全体で</a:t>
          </a:r>
          <a:r>
            <a:rPr kumimoji="1" lang="en-US" altLang="ja-JP" sz="1200">
              <a:latin typeface="ＭＳ Ｐゴシック" panose="020B0600070205080204" pitchFamily="50" charset="-128"/>
              <a:ea typeface="ＭＳ Ｐゴシック" panose="020B0600070205080204" pitchFamily="50" charset="-128"/>
            </a:rPr>
            <a:t>26,181</a:t>
          </a:r>
          <a:r>
            <a:rPr kumimoji="1" lang="ja-JP" altLang="en-US" sz="1200">
              <a:latin typeface="ＭＳ Ｐゴシック" panose="020B0600070205080204" pitchFamily="50" charset="-128"/>
              <a:ea typeface="ＭＳ Ｐゴシック" panose="020B0600070205080204" pitchFamily="50" charset="-128"/>
            </a:rPr>
            <a:t>円の増となった。</a:t>
          </a:r>
        </a:p>
        <a:p>
          <a:r>
            <a:rPr kumimoji="1" lang="ja-JP" altLang="en-US" sz="1200">
              <a:latin typeface="ＭＳ Ｐゴシック" panose="020B0600070205080204" pitchFamily="50" charset="-128"/>
              <a:ea typeface="ＭＳ Ｐゴシック" panose="020B0600070205080204" pitchFamily="50" charset="-128"/>
            </a:rPr>
            <a:t>民生費：住民税非課税世帯等臨時特別給付事業や子育て世帯臨時特別給付事業などのコロナ対策事業に加え、障害児障害者一体施設整備事業の減などを要因として、全体で</a:t>
          </a:r>
          <a:r>
            <a:rPr kumimoji="1" lang="en-US" altLang="ja-JP" sz="1200">
              <a:latin typeface="ＭＳ Ｐゴシック" panose="020B0600070205080204" pitchFamily="50" charset="-128"/>
              <a:ea typeface="ＭＳ Ｐゴシック" panose="020B0600070205080204" pitchFamily="50" charset="-128"/>
            </a:rPr>
            <a:t>16,839</a:t>
          </a:r>
          <a:r>
            <a:rPr kumimoji="1" lang="ja-JP" altLang="en-US" sz="1200">
              <a:latin typeface="ＭＳ Ｐゴシック" panose="020B0600070205080204" pitchFamily="50" charset="-128"/>
              <a:ea typeface="ＭＳ Ｐゴシック" panose="020B0600070205080204" pitchFamily="50" charset="-128"/>
            </a:rPr>
            <a:t>円の減となった。</a:t>
          </a:r>
        </a:p>
        <a:p>
          <a:r>
            <a:rPr kumimoji="1" lang="ja-JP" altLang="en-US" sz="1200">
              <a:latin typeface="ＭＳ Ｐゴシック" panose="020B0600070205080204" pitchFamily="50" charset="-128"/>
              <a:ea typeface="ＭＳ Ｐゴシック" panose="020B0600070205080204" pitchFamily="50" charset="-128"/>
            </a:rPr>
            <a:t>商工費：新型コロナウイルス感染症に係る経済対策として実施した、経地域内経済循環促進事業や、遊覧船建造に係る事業費の増などにより、全体で</a:t>
          </a:r>
          <a:r>
            <a:rPr kumimoji="1" lang="en-US" altLang="ja-JP" sz="1200">
              <a:latin typeface="ＭＳ Ｐゴシック" panose="020B0600070205080204" pitchFamily="50" charset="-128"/>
              <a:ea typeface="ＭＳ Ｐゴシック" panose="020B0600070205080204" pitchFamily="50" charset="-128"/>
            </a:rPr>
            <a:t>3,243</a:t>
          </a:r>
          <a:r>
            <a:rPr kumimoji="1" lang="ja-JP" altLang="en-US" sz="1200">
              <a:latin typeface="ＭＳ Ｐゴシック" panose="020B0600070205080204" pitchFamily="50" charset="-128"/>
              <a:ea typeface="ＭＳ Ｐゴシック" panose="020B0600070205080204" pitchFamily="50" charset="-128"/>
            </a:rPr>
            <a:t>円の増となった。</a:t>
          </a:r>
        </a:p>
        <a:p>
          <a:r>
            <a:rPr kumimoji="1" lang="ja-JP" altLang="en-US" sz="1200">
              <a:latin typeface="ＭＳ Ｐゴシック" panose="020B0600070205080204" pitchFamily="50" charset="-128"/>
              <a:ea typeface="ＭＳ Ｐゴシック" panose="020B0600070205080204" pitchFamily="50" charset="-128"/>
            </a:rPr>
            <a:t>土木費：高浜地区道路整備事業の終了に伴う事業費の減や、河川環境整備事業の減などにより、全体で</a:t>
          </a:r>
          <a:r>
            <a:rPr kumimoji="1" lang="en-US" altLang="ja-JP" sz="1200">
              <a:latin typeface="ＭＳ Ｐゴシック" panose="020B0600070205080204" pitchFamily="50" charset="-128"/>
              <a:ea typeface="ＭＳ Ｐゴシック" panose="020B0600070205080204" pitchFamily="50" charset="-128"/>
            </a:rPr>
            <a:t>12,154</a:t>
          </a:r>
          <a:r>
            <a:rPr kumimoji="1" lang="ja-JP" altLang="en-US" sz="1200">
              <a:latin typeface="ＭＳ Ｐゴシック" panose="020B0600070205080204" pitchFamily="50" charset="-128"/>
              <a:ea typeface="ＭＳ Ｐゴシック" panose="020B0600070205080204" pitchFamily="50" charset="-128"/>
            </a:rPr>
            <a:t>円の減となった。</a:t>
          </a:r>
        </a:p>
        <a:p>
          <a:r>
            <a:rPr kumimoji="1" lang="ja-JP" altLang="en-US" sz="1200">
              <a:latin typeface="ＭＳ Ｐゴシック" panose="020B0600070205080204" pitchFamily="50" charset="-128"/>
              <a:ea typeface="ＭＳ Ｐゴシック" panose="020B0600070205080204" pitchFamily="50" charset="-128"/>
            </a:rPr>
            <a:t>教育費：山口小学校大規模改修事業や、小学校トイレ洋式化事業などにより、全体で</a:t>
          </a:r>
          <a:r>
            <a:rPr kumimoji="1" lang="en-US" altLang="ja-JP" sz="1200">
              <a:latin typeface="ＭＳ Ｐゴシック" panose="020B0600070205080204" pitchFamily="50" charset="-128"/>
              <a:ea typeface="ＭＳ Ｐゴシック" panose="020B0600070205080204" pitchFamily="50" charset="-128"/>
            </a:rPr>
            <a:t>5,284</a:t>
          </a:r>
          <a:r>
            <a:rPr kumimoji="1" lang="ja-JP" altLang="en-US" sz="1200">
              <a:latin typeface="ＭＳ Ｐゴシック" panose="020B0600070205080204" pitchFamily="50" charset="-128"/>
              <a:ea typeface="ＭＳ Ｐゴシック" panose="020B0600070205080204" pitchFamily="50" charset="-128"/>
            </a:rPr>
            <a:t>円の増となった。</a:t>
          </a:r>
        </a:p>
        <a:p>
          <a:r>
            <a:rPr kumimoji="1" lang="ja-JP" altLang="en-US" sz="1200">
              <a:latin typeface="ＭＳ Ｐゴシック" panose="020B0600070205080204" pitchFamily="50" charset="-128"/>
              <a:ea typeface="ＭＳ Ｐゴシック" panose="020B0600070205080204" pitchFamily="50" charset="-128"/>
            </a:rPr>
            <a:t>災害復旧費：令和元年台風第</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号関連事業の進捗により、全体で</a:t>
          </a:r>
          <a:r>
            <a:rPr kumimoji="1" lang="en-US" altLang="ja-JP" sz="1200">
              <a:latin typeface="ＭＳ Ｐゴシック" panose="020B0600070205080204" pitchFamily="50" charset="-128"/>
              <a:ea typeface="ＭＳ Ｐゴシック" panose="020B0600070205080204" pitchFamily="50" charset="-128"/>
            </a:rPr>
            <a:t>32,730</a:t>
          </a:r>
          <a:r>
            <a:rPr kumimoji="1" lang="ja-JP" altLang="en-US" sz="1200">
              <a:latin typeface="ＭＳ Ｐゴシック" panose="020B0600070205080204" pitchFamily="50" charset="-128"/>
              <a:ea typeface="ＭＳ Ｐゴシック" panose="020B0600070205080204" pitchFamily="50" charset="-128"/>
            </a:rPr>
            <a:t>円の減となった。</a:t>
          </a:r>
        </a:p>
        <a:p>
          <a:r>
            <a:rPr kumimoji="1" lang="ja-JP" altLang="en-US" sz="1200">
              <a:latin typeface="ＭＳ Ｐゴシック" panose="020B0600070205080204" pitchFamily="50" charset="-128"/>
              <a:ea typeface="ＭＳ Ｐゴシック" panose="020B0600070205080204" pitchFamily="50" charset="-128"/>
            </a:rPr>
            <a:t>公債費：</a:t>
          </a:r>
          <a:r>
            <a:rPr kumimoji="1" lang="en-US" altLang="ja-JP" sz="1200">
              <a:latin typeface="ＭＳ Ｐゴシック" panose="020B0600070205080204" pitchFamily="50" charset="-128"/>
              <a:ea typeface="ＭＳ Ｐゴシック" panose="020B0600070205080204" pitchFamily="50" charset="-128"/>
            </a:rPr>
            <a:t>R3</a:t>
          </a:r>
          <a:r>
            <a:rPr kumimoji="1" lang="ja-JP" altLang="en-US" sz="1200">
              <a:latin typeface="ＭＳ Ｐゴシック" panose="020B0600070205080204" pitchFamily="50" charset="-128"/>
              <a:ea typeface="ＭＳ Ｐゴシック" panose="020B0600070205080204" pitchFamily="50" charset="-128"/>
            </a:rPr>
            <a:t>年度に実施した災害公営住宅にかかる地方債の繰上償還の減により、全体で</a:t>
          </a:r>
          <a:r>
            <a:rPr kumimoji="1" lang="en-US" altLang="ja-JP" sz="1200">
              <a:latin typeface="ＭＳ Ｐゴシック" panose="020B0600070205080204" pitchFamily="50" charset="-128"/>
              <a:ea typeface="ＭＳ Ｐゴシック" panose="020B0600070205080204" pitchFamily="50" charset="-128"/>
            </a:rPr>
            <a:t>34,142</a:t>
          </a:r>
          <a:r>
            <a:rPr kumimoji="1" lang="ja-JP" altLang="en-US" sz="1200">
              <a:latin typeface="ＭＳ Ｐゴシック" panose="020B0600070205080204" pitchFamily="50" charset="-128"/>
              <a:ea typeface="ＭＳ Ｐゴシック" panose="020B0600070205080204" pitchFamily="50" charset="-128"/>
            </a:rPr>
            <a:t>円の減となったが、今後も増傾向での推移が見込まれることから、引き続き、普通建設事業については慎重に事業を選択するとともに、国県補助金等、地方債以外の財源確保に努める。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年台風第</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号及び令和元年台風第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号にかかる復旧事業等により減少傾向が続いており、令和４年度は普通交付税の減等の影響による取崩しにより、残高が減少した。</a:t>
          </a:r>
        </a:p>
        <a:p>
          <a:r>
            <a:rPr kumimoji="1" lang="ja-JP" altLang="en-US" sz="1400">
              <a:latin typeface="ＭＳ ゴシック" pitchFamily="49" charset="-128"/>
              <a:ea typeface="ＭＳ ゴシック" pitchFamily="49" charset="-128"/>
            </a:rPr>
            <a:t>人件費や物件費等が増加傾向にあることから、残高減少が見込まれるため、引き続き財源の確保に取り組んでいく。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全ての会計において黒字であり、実質赤字比率は生じていない。</a:t>
          </a:r>
        </a:p>
        <a:p>
          <a:r>
            <a:rPr kumimoji="1" lang="ja-JP" altLang="en-US" sz="1400">
              <a:latin typeface="ＭＳ ゴシック" pitchFamily="49" charset="-128"/>
              <a:ea typeface="ＭＳ ゴシック" pitchFamily="49" charset="-128"/>
            </a:rPr>
            <a:t>今後も各会計において、適正な財政運営を行い、黒字の維持に努める。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元利償還金については、中心市街地拠点施設整備事業や過疎対策事業の元金償還開始などにより、前年度と比較し、</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これが主要因となり、実質公債費比率の分子は、前年度と比較し、</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今後も実質公債費比率の分子は増傾向が続くと見込まれることから、普通建設事業については慎重に事業を選択するとともに、国県補助金等、地方債以外の財源確保に努め、公債費負担の適正化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地方債の現在高については、計画どおりに償還を行ったことに伴い、</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充当可能基金については東日本大震災以後大きく増加した後、横ばい傾向であったが、ここ数年は、当市が抱える行政課題を解決するために、基金の新設（再生可能エネルギー基金、豊かな森を育む基金、まち・ひと・しごと創生推進基金等）を行ったことにより、増加傾向にある。</a:t>
          </a:r>
        </a:p>
        <a:p>
          <a:r>
            <a:rPr kumimoji="1" lang="ja-JP" altLang="en-US" sz="1400">
              <a:latin typeface="ＭＳ ゴシック" pitchFamily="49" charset="-128"/>
              <a:ea typeface="ＭＳ ゴシック" pitchFamily="49" charset="-128"/>
            </a:rPr>
            <a:t>　将来負担比率の分子はここ数年増減を繰り返しているが、令和４年度は地方債現在高の減の影響により、</a:t>
          </a:r>
          <a:r>
            <a:rPr kumimoji="1" lang="en-US" altLang="ja-JP" sz="1400">
              <a:latin typeface="ＭＳ ゴシック" pitchFamily="49" charset="-128"/>
              <a:ea typeface="ＭＳ ゴシック" pitchFamily="49" charset="-128"/>
            </a:rPr>
            <a:t>603</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今後、普通建設事業については慎重に事業を選択するとともに、国県補助金等、地方債以外の財源確保に努め、将来負担の抑制に努める。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岩手県宮古市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百万円の減となったものの、減債基金において、家賃低廉化事業及び特別家賃低減事業経費相当分を含む積み立てを行ったことから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百万円の増となったこと、また、市勢振興基金において、ふるさと寄附金の増加に伴い積み立てを行ったことから、その他特目基金全体で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百万円の増となったことにより、基金全体では前年度と比較し、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の総合計画の着実な推進や、復旧・復興後のまちづくり推進などに加え、物価高騰等への対策に係る繰入が見込まれ、中期的にも基金全体の減少が見込まれる。標準財政規模に応じた適正な基金残高が維持できるよう、引き続き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　・・・東日本大震災からの復旧・復興事業へ充当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・市勢振興基金　　　　　・・・市勢振興にかかる事業へ充当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・公共施設等総合管理基金・・・公共施設等の更新・長寿命化・解体費用等へ充当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・ふるさと宮古創生基金　・・・活力と魅力あるまちづくりのための事業へ充当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・子ども・子育て幸せ基金・・・子育て環境の充実等に資する事業へ充当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東日本大震災復興基金について、復旧・復興後のまちづくり推進等のため、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百万円の繰り入れをを行ったが、ふるさと寄附金の増加に伴い、市勢振興基金に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百万円の積み立てを行ったことから、その他特目基金全体で、前年度と比較し、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・東日本大震災復興基金については、復旧・復興後のまちづくり推進等のため、積極的に活用を図っていく予定であることから、数年間は、ここ数年と同規模での減少が見込まれる。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については、公共施設等総合管理計画に基づき、施設の適正配置や長寿命化を進めるため、計画的に取り崩していくことになるが、２度の市町村合併の影響もあり、施設の老朽化比率も上昇していることから、積み立ても継続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普通交付税の減等により、経常一般財源が減となった影響に伴い、繰入を行ったことで、前年度と比較し、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物価高騰等の影響により、物件費等の増加による繰入が見込まれることから、市の総合計画を着実に実施するために、引き続き、標準財政規模に応じた適正な基金残高の維持に努める。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家賃低廉化事業及び特別家賃低減事業経費相当分を含む積み立てを行ったことから、前年度と比較し、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令和９年度に公債費のピークを迎える予定であることから、標準財政規模に応じた適正な基金残高の維持に努めつつ、有効活用を検討していく。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36499262</v>
      </c>
      <c r="BO4" s="415"/>
      <c r="BP4" s="415"/>
      <c r="BQ4" s="415"/>
      <c r="BR4" s="415"/>
      <c r="BS4" s="415"/>
      <c r="BT4" s="415"/>
      <c r="BU4" s="416"/>
      <c r="BV4" s="414">
        <v>40335627</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35137801</v>
      </c>
      <c r="BO5" s="420"/>
      <c r="BP5" s="420"/>
      <c r="BQ5" s="420"/>
      <c r="BR5" s="420"/>
      <c r="BS5" s="420"/>
      <c r="BT5" s="420"/>
      <c r="BU5" s="421"/>
      <c r="BV5" s="419">
        <v>38962170</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93.5</v>
      </c>
      <c r="CU5" s="390"/>
      <c r="CV5" s="390"/>
      <c r="CW5" s="390"/>
      <c r="CX5" s="390"/>
      <c r="CY5" s="390"/>
      <c r="CZ5" s="390"/>
      <c r="DA5" s="391"/>
      <c r="DB5" s="389">
        <v>92.2</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1361461</v>
      </c>
      <c r="BO6" s="420"/>
      <c r="BP6" s="420"/>
      <c r="BQ6" s="420"/>
      <c r="BR6" s="420"/>
      <c r="BS6" s="420"/>
      <c r="BT6" s="420"/>
      <c r="BU6" s="421"/>
      <c r="BV6" s="419">
        <v>1373457</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94.7</v>
      </c>
      <c r="CU6" s="563"/>
      <c r="CV6" s="563"/>
      <c r="CW6" s="563"/>
      <c r="CX6" s="563"/>
      <c r="CY6" s="563"/>
      <c r="CZ6" s="563"/>
      <c r="DA6" s="564"/>
      <c r="DB6" s="562">
        <v>95.2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95</v>
      </c>
      <c r="AV7" s="467"/>
      <c r="AW7" s="467"/>
      <c r="AX7" s="467"/>
      <c r="AY7" s="399" t="s">
        <v>106</v>
      </c>
      <c r="AZ7" s="400"/>
      <c r="BA7" s="400"/>
      <c r="BB7" s="400"/>
      <c r="BC7" s="400"/>
      <c r="BD7" s="400"/>
      <c r="BE7" s="400"/>
      <c r="BF7" s="400"/>
      <c r="BG7" s="400"/>
      <c r="BH7" s="400"/>
      <c r="BI7" s="400"/>
      <c r="BJ7" s="400"/>
      <c r="BK7" s="400"/>
      <c r="BL7" s="400"/>
      <c r="BM7" s="401"/>
      <c r="BN7" s="419">
        <v>311138</v>
      </c>
      <c r="BO7" s="420"/>
      <c r="BP7" s="420"/>
      <c r="BQ7" s="420"/>
      <c r="BR7" s="420"/>
      <c r="BS7" s="420"/>
      <c r="BT7" s="420"/>
      <c r="BU7" s="421"/>
      <c r="BV7" s="419">
        <v>217226</v>
      </c>
      <c r="BW7" s="420"/>
      <c r="BX7" s="420"/>
      <c r="BY7" s="420"/>
      <c r="BZ7" s="420"/>
      <c r="CA7" s="420"/>
      <c r="CB7" s="420"/>
      <c r="CC7" s="421"/>
      <c r="CD7" s="428" t="s">
        <v>107</v>
      </c>
      <c r="CE7" s="373"/>
      <c r="CF7" s="373"/>
      <c r="CG7" s="373"/>
      <c r="CH7" s="373"/>
      <c r="CI7" s="373"/>
      <c r="CJ7" s="373"/>
      <c r="CK7" s="373"/>
      <c r="CL7" s="373"/>
      <c r="CM7" s="373"/>
      <c r="CN7" s="373"/>
      <c r="CO7" s="373"/>
      <c r="CP7" s="373"/>
      <c r="CQ7" s="373"/>
      <c r="CR7" s="373"/>
      <c r="CS7" s="429"/>
      <c r="CT7" s="419">
        <v>17774983</v>
      </c>
      <c r="CU7" s="420"/>
      <c r="CV7" s="420"/>
      <c r="CW7" s="420"/>
      <c r="CX7" s="420"/>
      <c r="CY7" s="420"/>
      <c r="CZ7" s="420"/>
      <c r="DA7" s="421"/>
      <c r="DB7" s="419">
        <v>18252761</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108</v>
      </c>
      <c r="AN8" s="393"/>
      <c r="AO8" s="393"/>
      <c r="AP8" s="393"/>
      <c r="AQ8" s="393"/>
      <c r="AR8" s="393"/>
      <c r="AS8" s="393"/>
      <c r="AT8" s="394"/>
      <c r="AU8" s="466" t="s">
        <v>109</v>
      </c>
      <c r="AV8" s="467"/>
      <c r="AW8" s="467"/>
      <c r="AX8" s="467"/>
      <c r="AY8" s="399" t="s">
        <v>110</v>
      </c>
      <c r="AZ8" s="400"/>
      <c r="BA8" s="400"/>
      <c r="BB8" s="400"/>
      <c r="BC8" s="400"/>
      <c r="BD8" s="400"/>
      <c r="BE8" s="400"/>
      <c r="BF8" s="400"/>
      <c r="BG8" s="400"/>
      <c r="BH8" s="400"/>
      <c r="BI8" s="400"/>
      <c r="BJ8" s="400"/>
      <c r="BK8" s="400"/>
      <c r="BL8" s="400"/>
      <c r="BM8" s="401"/>
      <c r="BN8" s="419">
        <v>1050323</v>
      </c>
      <c r="BO8" s="420"/>
      <c r="BP8" s="420"/>
      <c r="BQ8" s="420"/>
      <c r="BR8" s="420"/>
      <c r="BS8" s="420"/>
      <c r="BT8" s="420"/>
      <c r="BU8" s="421"/>
      <c r="BV8" s="419">
        <v>1156231</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2">
        <v>0.37</v>
      </c>
      <c r="CU8" s="523"/>
      <c r="CV8" s="523"/>
      <c r="CW8" s="523"/>
      <c r="CX8" s="523"/>
      <c r="CY8" s="523"/>
      <c r="CZ8" s="523"/>
      <c r="DA8" s="524"/>
      <c r="DB8" s="522">
        <v>0.38</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2"/>
      <c r="L9" s="553" t="s">
        <v>113</v>
      </c>
      <c r="M9" s="554"/>
      <c r="N9" s="554"/>
      <c r="O9" s="554"/>
      <c r="P9" s="554"/>
      <c r="Q9" s="555"/>
      <c r="R9" s="556">
        <v>50369</v>
      </c>
      <c r="S9" s="557"/>
      <c r="T9" s="557"/>
      <c r="U9" s="557"/>
      <c r="V9" s="558"/>
      <c r="W9" s="488" t="s">
        <v>114</v>
      </c>
      <c r="X9" s="489"/>
      <c r="Y9" s="489"/>
      <c r="Z9" s="489"/>
      <c r="AA9" s="489"/>
      <c r="AB9" s="489"/>
      <c r="AC9" s="489"/>
      <c r="AD9" s="489"/>
      <c r="AE9" s="489"/>
      <c r="AF9" s="489"/>
      <c r="AG9" s="489"/>
      <c r="AH9" s="489"/>
      <c r="AI9" s="489"/>
      <c r="AJ9" s="489"/>
      <c r="AK9" s="489"/>
      <c r="AL9" s="559"/>
      <c r="AM9" s="478" t="s">
        <v>115</v>
      </c>
      <c r="AN9" s="393"/>
      <c r="AO9" s="393"/>
      <c r="AP9" s="393"/>
      <c r="AQ9" s="393"/>
      <c r="AR9" s="393"/>
      <c r="AS9" s="393"/>
      <c r="AT9" s="394"/>
      <c r="AU9" s="466" t="s">
        <v>95</v>
      </c>
      <c r="AV9" s="467"/>
      <c r="AW9" s="467"/>
      <c r="AX9" s="467"/>
      <c r="AY9" s="399" t="s">
        <v>116</v>
      </c>
      <c r="AZ9" s="400"/>
      <c r="BA9" s="400"/>
      <c r="BB9" s="400"/>
      <c r="BC9" s="400"/>
      <c r="BD9" s="400"/>
      <c r="BE9" s="400"/>
      <c r="BF9" s="400"/>
      <c r="BG9" s="400"/>
      <c r="BH9" s="400"/>
      <c r="BI9" s="400"/>
      <c r="BJ9" s="400"/>
      <c r="BK9" s="400"/>
      <c r="BL9" s="400"/>
      <c r="BM9" s="401"/>
      <c r="BN9" s="419">
        <v>-105908</v>
      </c>
      <c r="BO9" s="420"/>
      <c r="BP9" s="420"/>
      <c r="BQ9" s="420"/>
      <c r="BR9" s="420"/>
      <c r="BS9" s="420"/>
      <c r="BT9" s="420"/>
      <c r="BU9" s="421"/>
      <c r="BV9" s="419">
        <v>-356938</v>
      </c>
      <c r="BW9" s="420"/>
      <c r="BX9" s="420"/>
      <c r="BY9" s="420"/>
      <c r="BZ9" s="420"/>
      <c r="CA9" s="420"/>
      <c r="CB9" s="420"/>
      <c r="CC9" s="421"/>
      <c r="CD9" s="428" t="s">
        <v>117</v>
      </c>
      <c r="CE9" s="373"/>
      <c r="CF9" s="373"/>
      <c r="CG9" s="373"/>
      <c r="CH9" s="373"/>
      <c r="CI9" s="373"/>
      <c r="CJ9" s="373"/>
      <c r="CK9" s="373"/>
      <c r="CL9" s="373"/>
      <c r="CM9" s="373"/>
      <c r="CN9" s="373"/>
      <c r="CO9" s="373"/>
      <c r="CP9" s="373"/>
      <c r="CQ9" s="373"/>
      <c r="CR9" s="373"/>
      <c r="CS9" s="429"/>
      <c r="CT9" s="389">
        <v>16.100000000000001</v>
      </c>
      <c r="CU9" s="390"/>
      <c r="CV9" s="390"/>
      <c r="CW9" s="390"/>
      <c r="CX9" s="390"/>
      <c r="CY9" s="390"/>
      <c r="CZ9" s="390"/>
      <c r="DA9" s="391"/>
      <c r="DB9" s="389">
        <v>21.1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118</v>
      </c>
      <c r="M10" s="393"/>
      <c r="N10" s="393"/>
      <c r="O10" s="393"/>
      <c r="P10" s="393"/>
      <c r="Q10" s="394"/>
      <c r="R10" s="395">
        <v>56676</v>
      </c>
      <c r="S10" s="396"/>
      <c r="T10" s="396"/>
      <c r="U10" s="396"/>
      <c r="V10" s="398"/>
      <c r="W10" s="560"/>
      <c r="X10" s="370"/>
      <c r="Y10" s="370"/>
      <c r="Z10" s="370"/>
      <c r="AA10" s="370"/>
      <c r="AB10" s="370"/>
      <c r="AC10" s="370"/>
      <c r="AD10" s="370"/>
      <c r="AE10" s="370"/>
      <c r="AF10" s="370"/>
      <c r="AG10" s="370"/>
      <c r="AH10" s="370"/>
      <c r="AI10" s="370"/>
      <c r="AJ10" s="370"/>
      <c r="AK10" s="370"/>
      <c r="AL10" s="561"/>
      <c r="AM10" s="478" t="s">
        <v>119</v>
      </c>
      <c r="AN10" s="393"/>
      <c r="AO10" s="393"/>
      <c r="AP10" s="393"/>
      <c r="AQ10" s="393"/>
      <c r="AR10" s="393"/>
      <c r="AS10" s="393"/>
      <c r="AT10" s="394"/>
      <c r="AU10" s="466" t="s">
        <v>120</v>
      </c>
      <c r="AV10" s="467"/>
      <c r="AW10" s="467"/>
      <c r="AX10" s="467"/>
      <c r="AY10" s="399" t="s">
        <v>121</v>
      </c>
      <c r="AZ10" s="400"/>
      <c r="BA10" s="400"/>
      <c r="BB10" s="400"/>
      <c r="BC10" s="400"/>
      <c r="BD10" s="400"/>
      <c r="BE10" s="400"/>
      <c r="BF10" s="400"/>
      <c r="BG10" s="400"/>
      <c r="BH10" s="400"/>
      <c r="BI10" s="400"/>
      <c r="BJ10" s="400"/>
      <c r="BK10" s="400"/>
      <c r="BL10" s="400"/>
      <c r="BM10" s="401"/>
      <c r="BN10" s="419">
        <v>182653</v>
      </c>
      <c r="BO10" s="420"/>
      <c r="BP10" s="420"/>
      <c r="BQ10" s="420"/>
      <c r="BR10" s="420"/>
      <c r="BS10" s="420"/>
      <c r="BT10" s="420"/>
      <c r="BU10" s="421"/>
      <c r="BV10" s="419">
        <v>764891</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8" t="s">
        <v>125</v>
      </c>
      <c r="AN11" s="393"/>
      <c r="AO11" s="393"/>
      <c r="AP11" s="393"/>
      <c r="AQ11" s="393"/>
      <c r="AR11" s="393"/>
      <c r="AS11" s="393"/>
      <c r="AT11" s="394"/>
      <c r="AU11" s="466" t="s">
        <v>126</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1861961</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48038</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136</v>
      </c>
      <c r="AV12" s="467"/>
      <c r="AW12" s="467"/>
      <c r="AX12" s="467"/>
      <c r="AY12" s="399" t="s">
        <v>137</v>
      </c>
      <c r="AZ12" s="400"/>
      <c r="BA12" s="400"/>
      <c r="BB12" s="400"/>
      <c r="BC12" s="400"/>
      <c r="BD12" s="400"/>
      <c r="BE12" s="400"/>
      <c r="BF12" s="400"/>
      <c r="BG12" s="400"/>
      <c r="BH12" s="400"/>
      <c r="BI12" s="400"/>
      <c r="BJ12" s="400"/>
      <c r="BK12" s="400"/>
      <c r="BL12" s="400"/>
      <c r="BM12" s="401"/>
      <c r="BN12" s="419">
        <v>555066</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140</v>
      </c>
      <c r="N13" s="510"/>
      <c r="O13" s="510"/>
      <c r="P13" s="510"/>
      <c r="Q13" s="511"/>
      <c r="R13" s="512">
        <v>47907</v>
      </c>
      <c r="S13" s="513"/>
      <c r="T13" s="513"/>
      <c r="U13" s="513"/>
      <c r="V13" s="514"/>
      <c r="W13" s="500" t="s">
        <v>141</v>
      </c>
      <c r="X13" s="442"/>
      <c r="Y13" s="442"/>
      <c r="Z13" s="442"/>
      <c r="AA13" s="442"/>
      <c r="AB13" s="443"/>
      <c r="AC13" s="395">
        <v>1734</v>
      </c>
      <c r="AD13" s="396"/>
      <c r="AE13" s="396"/>
      <c r="AF13" s="396"/>
      <c r="AG13" s="397"/>
      <c r="AH13" s="395">
        <v>2099</v>
      </c>
      <c r="AI13" s="396"/>
      <c r="AJ13" s="396"/>
      <c r="AK13" s="396"/>
      <c r="AL13" s="398"/>
      <c r="AM13" s="478" t="s">
        <v>142</v>
      </c>
      <c r="AN13" s="393"/>
      <c r="AO13" s="393"/>
      <c r="AP13" s="393"/>
      <c r="AQ13" s="393"/>
      <c r="AR13" s="393"/>
      <c r="AS13" s="393"/>
      <c r="AT13" s="394"/>
      <c r="AU13" s="466" t="s">
        <v>136</v>
      </c>
      <c r="AV13" s="467"/>
      <c r="AW13" s="467"/>
      <c r="AX13" s="467"/>
      <c r="AY13" s="399" t="s">
        <v>143</v>
      </c>
      <c r="AZ13" s="400"/>
      <c r="BA13" s="400"/>
      <c r="BB13" s="400"/>
      <c r="BC13" s="400"/>
      <c r="BD13" s="400"/>
      <c r="BE13" s="400"/>
      <c r="BF13" s="400"/>
      <c r="BG13" s="400"/>
      <c r="BH13" s="400"/>
      <c r="BI13" s="400"/>
      <c r="BJ13" s="400"/>
      <c r="BK13" s="400"/>
      <c r="BL13" s="400"/>
      <c r="BM13" s="401"/>
      <c r="BN13" s="419">
        <v>-478321</v>
      </c>
      <c r="BO13" s="420"/>
      <c r="BP13" s="420"/>
      <c r="BQ13" s="420"/>
      <c r="BR13" s="420"/>
      <c r="BS13" s="420"/>
      <c r="BT13" s="420"/>
      <c r="BU13" s="421"/>
      <c r="BV13" s="419">
        <v>2269914</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9.1</v>
      </c>
      <c r="CU13" s="390"/>
      <c r="CV13" s="390"/>
      <c r="CW13" s="390"/>
      <c r="CX13" s="390"/>
      <c r="CY13" s="390"/>
      <c r="CZ13" s="390"/>
      <c r="DA13" s="391"/>
      <c r="DB13" s="389">
        <v>8.3000000000000007</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145</v>
      </c>
      <c r="M14" s="546"/>
      <c r="N14" s="546"/>
      <c r="O14" s="546"/>
      <c r="P14" s="546"/>
      <c r="Q14" s="547"/>
      <c r="R14" s="512">
        <v>49274</v>
      </c>
      <c r="S14" s="513"/>
      <c r="T14" s="513"/>
      <c r="U14" s="513"/>
      <c r="V14" s="514"/>
      <c r="W14" s="515"/>
      <c r="X14" s="445"/>
      <c r="Y14" s="445"/>
      <c r="Z14" s="445"/>
      <c r="AA14" s="445"/>
      <c r="AB14" s="446"/>
      <c r="AC14" s="505">
        <v>7.5</v>
      </c>
      <c r="AD14" s="506"/>
      <c r="AE14" s="506"/>
      <c r="AF14" s="506"/>
      <c r="AG14" s="507"/>
      <c r="AH14" s="505">
        <v>8</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v>12</v>
      </c>
      <c r="CU14" s="517"/>
      <c r="CV14" s="517"/>
      <c r="CW14" s="517"/>
      <c r="CX14" s="517"/>
      <c r="CY14" s="517"/>
      <c r="CZ14" s="517"/>
      <c r="DA14" s="518"/>
      <c r="DB14" s="516">
        <v>15.5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140</v>
      </c>
      <c r="N15" s="510"/>
      <c r="O15" s="510"/>
      <c r="P15" s="510"/>
      <c r="Q15" s="511"/>
      <c r="R15" s="512">
        <v>49146</v>
      </c>
      <c r="S15" s="513"/>
      <c r="T15" s="513"/>
      <c r="U15" s="513"/>
      <c r="V15" s="514"/>
      <c r="W15" s="500" t="s">
        <v>147</v>
      </c>
      <c r="X15" s="442"/>
      <c r="Y15" s="442"/>
      <c r="Z15" s="442"/>
      <c r="AA15" s="442"/>
      <c r="AB15" s="443"/>
      <c r="AC15" s="395">
        <v>5856</v>
      </c>
      <c r="AD15" s="396"/>
      <c r="AE15" s="396"/>
      <c r="AF15" s="396"/>
      <c r="AG15" s="397"/>
      <c r="AH15" s="395">
        <v>7411</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5850042</v>
      </c>
      <c r="BO15" s="415"/>
      <c r="BP15" s="415"/>
      <c r="BQ15" s="415"/>
      <c r="BR15" s="415"/>
      <c r="BS15" s="415"/>
      <c r="BT15" s="415"/>
      <c r="BU15" s="416"/>
      <c r="BV15" s="414">
        <v>5725231</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25.3</v>
      </c>
      <c r="AD16" s="506"/>
      <c r="AE16" s="506"/>
      <c r="AF16" s="506"/>
      <c r="AG16" s="507"/>
      <c r="AH16" s="505">
        <v>28.3</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16092347</v>
      </c>
      <c r="BO16" s="420"/>
      <c r="BP16" s="420"/>
      <c r="BQ16" s="420"/>
      <c r="BR16" s="420"/>
      <c r="BS16" s="420"/>
      <c r="BT16" s="420"/>
      <c r="BU16" s="421"/>
      <c r="BV16" s="419">
        <v>16004431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153</v>
      </c>
      <c r="N17" s="495"/>
      <c r="O17" s="495"/>
      <c r="P17" s="495"/>
      <c r="Q17" s="496"/>
      <c r="R17" s="497" t="s">
        <v>151</v>
      </c>
      <c r="S17" s="498"/>
      <c r="T17" s="498"/>
      <c r="U17" s="498"/>
      <c r="V17" s="499"/>
      <c r="W17" s="500" t="s">
        <v>154</v>
      </c>
      <c r="X17" s="442"/>
      <c r="Y17" s="442"/>
      <c r="Z17" s="442"/>
      <c r="AA17" s="442"/>
      <c r="AB17" s="443"/>
      <c r="AC17" s="395">
        <v>15513</v>
      </c>
      <c r="AD17" s="396"/>
      <c r="AE17" s="396"/>
      <c r="AF17" s="396"/>
      <c r="AG17" s="397"/>
      <c r="AH17" s="395">
        <v>16705</v>
      </c>
      <c r="AI17" s="396"/>
      <c r="AJ17" s="396"/>
      <c r="AK17" s="396"/>
      <c r="AL17" s="398"/>
      <c r="AM17" s="478"/>
      <c r="AN17" s="393"/>
      <c r="AO17" s="393"/>
      <c r="AP17" s="393"/>
      <c r="AQ17" s="393"/>
      <c r="AR17" s="393"/>
      <c r="AS17" s="393"/>
      <c r="AT17" s="394"/>
      <c r="AU17" s="466"/>
      <c r="AV17" s="467"/>
      <c r="AW17" s="467"/>
      <c r="AX17" s="467"/>
      <c r="AY17" s="399" t="s">
        <v>155</v>
      </c>
      <c r="AZ17" s="400"/>
      <c r="BA17" s="400"/>
      <c r="BB17" s="400"/>
      <c r="BC17" s="400"/>
      <c r="BD17" s="400"/>
      <c r="BE17" s="400"/>
      <c r="BF17" s="400"/>
      <c r="BG17" s="400"/>
      <c r="BH17" s="400"/>
      <c r="BI17" s="400"/>
      <c r="BJ17" s="400"/>
      <c r="BK17" s="400"/>
      <c r="BL17" s="400"/>
      <c r="BM17" s="401"/>
      <c r="BN17" s="419">
        <v>7310188</v>
      </c>
      <c r="BO17" s="420"/>
      <c r="BP17" s="420"/>
      <c r="BQ17" s="420"/>
      <c r="BR17" s="420"/>
      <c r="BS17" s="420"/>
      <c r="BT17" s="420"/>
      <c r="BU17" s="421"/>
      <c r="BV17" s="419">
        <v>7145196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156</v>
      </c>
      <c r="C18" s="472"/>
      <c r="D18" s="472"/>
      <c r="E18" s="473"/>
      <c r="F18" s="473"/>
      <c r="G18" s="473"/>
      <c r="H18" s="473"/>
      <c r="I18" s="473"/>
      <c r="J18" s="473"/>
      <c r="K18" s="473"/>
      <c r="L18" s="474">
        <v>1259.1500000000001</v>
      </c>
      <c r="M18" s="474"/>
      <c r="N18" s="474"/>
      <c r="O18" s="474"/>
      <c r="P18" s="474"/>
      <c r="Q18" s="474"/>
      <c r="R18" s="475"/>
      <c r="S18" s="475"/>
      <c r="T18" s="475"/>
      <c r="U18" s="475"/>
      <c r="V18" s="476"/>
      <c r="W18" s="490"/>
      <c r="X18" s="491"/>
      <c r="Y18" s="491"/>
      <c r="Z18" s="491"/>
      <c r="AA18" s="491"/>
      <c r="AB18" s="501"/>
      <c r="AC18" s="383">
        <v>67.099999999999994</v>
      </c>
      <c r="AD18" s="384"/>
      <c r="AE18" s="384"/>
      <c r="AF18" s="384"/>
      <c r="AG18" s="477"/>
      <c r="AH18" s="383">
        <v>63.7</v>
      </c>
      <c r="AI18" s="384"/>
      <c r="AJ18" s="384"/>
      <c r="AK18" s="384"/>
      <c r="AL18" s="385"/>
      <c r="AM18" s="478"/>
      <c r="AN18" s="393"/>
      <c r="AO18" s="393"/>
      <c r="AP18" s="393"/>
      <c r="AQ18" s="393"/>
      <c r="AR18" s="393"/>
      <c r="AS18" s="393"/>
      <c r="AT18" s="394"/>
      <c r="AU18" s="466"/>
      <c r="AV18" s="467"/>
      <c r="AW18" s="467"/>
      <c r="AX18" s="467"/>
      <c r="AY18" s="399" t="s">
        <v>157</v>
      </c>
      <c r="AZ18" s="400"/>
      <c r="BA18" s="400"/>
      <c r="BB18" s="400"/>
      <c r="BC18" s="400"/>
      <c r="BD18" s="400"/>
      <c r="BE18" s="400"/>
      <c r="BF18" s="400"/>
      <c r="BG18" s="400"/>
      <c r="BH18" s="400"/>
      <c r="BI18" s="400"/>
      <c r="BJ18" s="400"/>
      <c r="BK18" s="400"/>
      <c r="BL18" s="400"/>
      <c r="BM18" s="401"/>
      <c r="BN18" s="419">
        <v>16973902</v>
      </c>
      <c r="BO18" s="420"/>
      <c r="BP18" s="420"/>
      <c r="BQ18" s="420"/>
      <c r="BR18" s="420"/>
      <c r="BS18" s="420"/>
      <c r="BT18" s="420"/>
      <c r="BU18" s="421"/>
      <c r="BV18" s="419">
        <v>17223455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158</v>
      </c>
      <c r="C19" s="472"/>
      <c r="D19" s="472"/>
      <c r="E19" s="473"/>
      <c r="F19" s="473"/>
      <c r="G19" s="473"/>
      <c r="H19" s="473"/>
      <c r="I19" s="473"/>
      <c r="J19" s="473"/>
      <c r="K19" s="473"/>
      <c r="L19" s="479">
        <v>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159</v>
      </c>
      <c r="AZ19" s="400"/>
      <c r="BA19" s="400"/>
      <c r="BB19" s="400"/>
      <c r="BC19" s="400"/>
      <c r="BD19" s="400"/>
      <c r="BE19" s="400"/>
      <c r="BF19" s="400"/>
      <c r="BG19" s="400"/>
      <c r="BH19" s="400"/>
      <c r="BI19" s="400"/>
      <c r="BJ19" s="400"/>
      <c r="BK19" s="400"/>
      <c r="BL19" s="400"/>
      <c r="BM19" s="401"/>
      <c r="BN19" s="419">
        <v>23188533</v>
      </c>
      <c r="BO19" s="420"/>
      <c r="BP19" s="420"/>
      <c r="BQ19" s="420"/>
      <c r="BR19" s="420"/>
      <c r="BS19" s="420"/>
      <c r="BT19" s="420"/>
      <c r="BU19" s="421"/>
      <c r="BV19" s="419">
        <v>25478313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160</v>
      </c>
      <c r="C20" s="472"/>
      <c r="D20" s="472"/>
      <c r="E20" s="473"/>
      <c r="F20" s="473"/>
      <c r="G20" s="473"/>
      <c r="H20" s="473"/>
      <c r="I20" s="473"/>
      <c r="J20" s="473"/>
      <c r="K20" s="473"/>
      <c r="L20" s="479">
        <v>21289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162</v>
      </c>
      <c r="C22" s="433"/>
      <c r="D22" s="434"/>
      <c r="E22" s="441" t="s">
        <v>1</v>
      </c>
      <c r="F22" s="442"/>
      <c r="G22" s="442"/>
      <c r="H22" s="442"/>
      <c r="I22" s="442"/>
      <c r="J22" s="442"/>
      <c r="K22" s="443"/>
      <c r="L22" s="441" t="s">
        <v>163</v>
      </c>
      <c r="M22" s="442"/>
      <c r="N22" s="442"/>
      <c r="O22" s="442"/>
      <c r="P22" s="443"/>
      <c r="Q22" s="447" t="s">
        <v>164</v>
      </c>
      <c r="R22" s="448"/>
      <c r="S22" s="448"/>
      <c r="T22" s="448"/>
      <c r="U22" s="448"/>
      <c r="V22" s="449"/>
      <c r="W22" s="453" t="s">
        <v>165</v>
      </c>
      <c r="X22" s="433"/>
      <c r="Y22" s="434"/>
      <c r="Z22" s="441" t="s">
        <v>1</v>
      </c>
      <c r="AA22" s="442"/>
      <c r="AB22" s="442"/>
      <c r="AC22" s="442"/>
      <c r="AD22" s="442"/>
      <c r="AE22" s="442"/>
      <c r="AF22" s="442"/>
      <c r="AG22" s="443"/>
      <c r="AH22" s="458" t="s">
        <v>166</v>
      </c>
      <c r="AI22" s="442"/>
      <c r="AJ22" s="442"/>
      <c r="AK22" s="442"/>
      <c r="AL22" s="443"/>
      <c r="AM22" s="458" t="s">
        <v>167</v>
      </c>
      <c r="AN22" s="459"/>
      <c r="AO22" s="459"/>
      <c r="AP22" s="459"/>
      <c r="AQ22" s="459"/>
      <c r="AR22" s="460"/>
      <c r="AS22" s="447" t="s">
        <v>164</v>
      </c>
      <c r="AT22" s="448"/>
      <c r="AU22" s="448"/>
      <c r="AV22" s="448"/>
      <c r="AW22" s="448"/>
      <c r="AX22" s="464"/>
      <c r="AY22" s="411" t="s">
        <v>168</v>
      </c>
      <c r="AZ22" s="412"/>
      <c r="BA22" s="412"/>
      <c r="BB22" s="412"/>
      <c r="BC22" s="412"/>
      <c r="BD22" s="412"/>
      <c r="BE22" s="412"/>
      <c r="BF22" s="412"/>
      <c r="BG22" s="412"/>
      <c r="BH22" s="412"/>
      <c r="BI22" s="412"/>
      <c r="BJ22" s="412"/>
      <c r="BK22" s="412"/>
      <c r="BL22" s="412"/>
      <c r="BM22" s="413"/>
      <c r="BN22" s="414">
        <v>44577578</v>
      </c>
      <c r="BO22" s="415"/>
      <c r="BP22" s="415"/>
      <c r="BQ22" s="415"/>
      <c r="BR22" s="415"/>
      <c r="BS22" s="415"/>
      <c r="BT22" s="415"/>
      <c r="BU22" s="416"/>
      <c r="BV22" s="414">
        <v>45367497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169</v>
      </c>
      <c r="AZ23" s="400"/>
      <c r="BA23" s="400"/>
      <c r="BB23" s="400"/>
      <c r="BC23" s="400"/>
      <c r="BD23" s="400"/>
      <c r="BE23" s="400"/>
      <c r="BF23" s="400"/>
      <c r="BG23" s="400"/>
      <c r="BH23" s="400"/>
      <c r="BI23" s="400"/>
      <c r="BJ23" s="400"/>
      <c r="BK23" s="400"/>
      <c r="BL23" s="400"/>
      <c r="BM23" s="401"/>
      <c r="BN23" s="419">
        <v>39580538</v>
      </c>
      <c r="BO23" s="420"/>
      <c r="BP23" s="420"/>
      <c r="BQ23" s="420"/>
      <c r="BR23" s="420"/>
      <c r="BS23" s="420"/>
      <c r="BT23" s="420"/>
      <c r="BU23" s="421"/>
      <c r="BV23" s="419">
        <v>40033453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170</v>
      </c>
      <c r="F24" s="393"/>
      <c r="G24" s="393"/>
      <c r="H24" s="393"/>
      <c r="I24" s="393"/>
      <c r="J24" s="393"/>
      <c r="K24" s="394"/>
      <c r="L24" s="395">
        <v>1</v>
      </c>
      <c r="M24" s="396"/>
      <c r="N24" s="396"/>
      <c r="O24" s="396"/>
      <c r="P24" s="397"/>
      <c r="Q24" s="395">
        <v>8300</v>
      </c>
      <c r="R24" s="396"/>
      <c r="S24" s="396"/>
      <c r="T24" s="396"/>
      <c r="U24" s="396"/>
      <c r="V24" s="397"/>
      <c r="W24" s="454"/>
      <c r="X24" s="436"/>
      <c r="Y24" s="437"/>
      <c r="Z24" s="392" t="s">
        <v>171</v>
      </c>
      <c r="AA24" s="393"/>
      <c r="AB24" s="393"/>
      <c r="AC24" s="393"/>
      <c r="AD24" s="393"/>
      <c r="AE24" s="393"/>
      <c r="AF24" s="393"/>
      <c r="AG24" s="394"/>
      <c r="AH24" s="395">
        <v>524</v>
      </c>
      <c r="AI24" s="396"/>
      <c r="AJ24" s="396"/>
      <c r="AK24" s="396"/>
      <c r="AL24" s="397"/>
      <c r="AM24" s="395">
        <v>1596104</v>
      </c>
      <c r="AN24" s="396"/>
      <c r="AO24" s="396"/>
      <c r="AP24" s="396"/>
      <c r="AQ24" s="396"/>
      <c r="AR24" s="397"/>
      <c r="AS24" s="395">
        <v>3046</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35155047</v>
      </c>
      <c r="BO24" s="420"/>
      <c r="BP24" s="420"/>
      <c r="BQ24" s="420"/>
      <c r="BR24" s="420"/>
      <c r="BS24" s="420"/>
      <c r="BT24" s="420"/>
      <c r="BU24" s="421"/>
      <c r="BV24" s="419">
        <v>35154097</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173</v>
      </c>
      <c r="F25" s="393"/>
      <c r="G25" s="393"/>
      <c r="H25" s="393"/>
      <c r="I25" s="393"/>
      <c r="J25" s="393"/>
      <c r="K25" s="394"/>
      <c r="L25" s="395">
        <v>1</v>
      </c>
      <c r="M25" s="396"/>
      <c r="N25" s="396"/>
      <c r="O25" s="396"/>
      <c r="P25" s="397"/>
      <c r="Q25" s="395">
        <v>6700</v>
      </c>
      <c r="R25" s="396"/>
      <c r="S25" s="396"/>
      <c r="T25" s="396"/>
      <c r="U25" s="396"/>
      <c r="V25" s="397"/>
      <c r="W25" s="454"/>
      <c r="X25" s="436"/>
      <c r="Y25" s="437"/>
      <c r="Z25" s="392" t="s">
        <v>174</v>
      </c>
      <c r="AA25" s="393"/>
      <c r="AB25" s="393"/>
      <c r="AC25" s="393"/>
      <c r="AD25" s="393"/>
      <c r="AE25" s="393"/>
      <c r="AF25" s="393"/>
      <c r="AG25" s="394"/>
      <c r="AH25" s="395" t="s">
        <v>129</v>
      </c>
      <c r="AI25" s="396"/>
      <c r="AJ25" s="396"/>
      <c r="AK25" s="396"/>
      <c r="AL25" s="397"/>
      <c r="AM25" s="395" t="s">
        <v>129</v>
      </c>
      <c r="AN25" s="396"/>
      <c r="AO25" s="396"/>
      <c r="AP25" s="396"/>
      <c r="AQ25" s="396"/>
      <c r="AR25" s="397"/>
      <c r="AS25" s="395" t="s">
        <v>129</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5596582</v>
      </c>
      <c r="BO25" s="415"/>
      <c r="BP25" s="415"/>
      <c r="BQ25" s="415"/>
      <c r="BR25" s="415"/>
      <c r="BS25" s="415"/>
      <c r="BT25" s="415"/>
      <c r="BU25" s="416"/>
      <c r="BV25" s="414">
        <v>4838576</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176</v>
      </c>
      <c r="F26" s="393"/>
      <c r="G26" s="393"/>
      <c r="H26" s="393"/>
      <c r="I26" s="393"/>
      <c r="J26" s="393"/>
      <c r="K26" s="394"/>
      <c r="L26" s="395">
        <v>1</v>
      </c>
      <c r="M26" s="396"/>
      <c r="N26" s="396"/>
      <c r="O26" s="396"/>
      <c r="P26" s="397"/>
      <c r="Q26" s="395">
        <v>5900</v>
      </c>
      <c r="R26" s="396"/>
      <c r="S26" s="396"/>
      <c r="T26" s="396"/>
      <c r="U26" s="396"/>
      <c r="V26" s="397"/>
      <c r="W26" s="454"/>
      <c r="X26" s="436"/>
      <c r="Y26" s="437"/>
      <c r="Z26" s="392" t="s">
        <v>177</v>
      </c>
      <c r="AA26" s="430"/>
      <c r="AB26" s="430"/>
      <c r="AC26" s="430"/>
      <c r="AD26" s="430"/>
      <c r="AE26" s="430"/>
      <c r="AF26" s="430"/>
      <c r="AG26" s="431"/>
      <c r="AH26" s="395">
        <v>63</v>
      </c>
      <c r="AI26" s="396"/>
      <c r="AJ26" s="396"/>
      <c r="AK26" s="396"/>
      <c r="AL26" s="397"/>
      <c r="AM26" s="395">
        <v>188370</v>
      </c>
      <c r="AN26" s="396"/>
      <c r="AO26" s="396"/>
      <c r="AP26" s="396"/>
      <c r="AQ26" s="396"/>
      <c r="AR26" s="397"/>
      <c r="AS26" s="395">
        <v>2990</v>
      </c>
      <c r="AT26" s="396"/>
      <c r="AU26" s="396"/>
      <c r="AV26" s="396"/>
      <c r="AW26" s="396"/>
      <c r="AX26" s="398"/>
      <c r="AY26" s="428" t="s">
        <v>178</v>
      </c>
      <c r="AZ26" s="373"/>
      <c r="BA26" s="373"/>
      <c r="BB26" s="373"/>
      <c r="BC26" s="373"/>
      <c r="BD26" s="373"/>
      <c r="BE26" s="373"/>
      <c r="BF26" s="373"/>
      <c r="BG26" s="373"/>
      <c r="BH26" s="373"/>
      <c r="BI26" s="373"/>
      <c r="BJ26" s="373"/>
      <c r="BK26" s="373"/>
      <c r="BL26" s="373"/>
      <c r="BM26" s="429"/>
      <c r="BN26" s="419" t="s">
        <v>129</v>
      </c>
      <c r="BO26" s="420"/>
      <c r="BP26" s="420"/>
      <c r="BQ26" s="420"/>
      <c r="BR26" s="420"/>
      <c r="BS26" s="420"/>
      <c r="BT26" s="420"/>
      <c r="BU26" s="421"/>
      <c r="BV26" s="419" t="s">
        <v>129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179</v>
      </c>
      <c r="F27" s="393"/>
      <c r="G27" s="393"/>
      <c r="H27" s="393"/>
      <c r="I27" s="393"/>
      <c r="J27" s="393"/>
      <c r="K27" s="394"/>
      <c r="L27" s="395">
        <v>1</v>
      </c>
      <c r="M27" s="396"/>
      <c r="N27" s="396"/>
      <c r="O27" s="396"/>
      <c r="P27" s="397"/>
      <c r="Q27" s="395">
        <v>4010</v>
      </c>
      <c r="R27" s="396"/>
      <c r="S27" s="396"/>
      <c r="T27" s="396"/>
      <c r="U27" s="396"/>
      <c r="V27" s="397"/>
      <c r="W27" s="454"/>
      <c r="X27" s="436"/>
      <c r="Y27" s="437"/>
      <c r="Z27" s="392" t="s">
        <v>180</v>
      </c>
      <c r="AA27" s="393"/>
      <c r="AB27" s="393"/>
      <c r="AC27" s="393"/>
      <c r="AD27" s="393"/>
      <c r="AE27" s="393"/>
      <c r="AF27" s="393"/>
      <c r="AG27" s="394"/>
      <c r="AH27" s="395">
        <v>1</v>
      </c>
      <c r="AI27" s="396"/>
      <c r="AJ27" s="396"/>
      <c r="AK27" s="396"/>
      <c r="AL27" s="397"/>
      <c r="AM27" s="395" t="s">
        <v>181</v>
      </c>
      <c r="AN27" s="396"/>
      <c r="AO27" s="396"/>
      <c r="AP27" s="396"/>
      <c r="AQ27" s="396"/>
      <c r="AR27" s="397"/>
      <c r="AS27" s="395" t="s">
        <v>181</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t="s">
        <v>129</v>
      </c>
      <c r="BO27" s="423"/>
      <c r="BP27" s="423"/>
      <c r="BQ27" s="423"/>
      <c r="BR27" s="423"/>
      <c r="BS27" s="423"/>
      <c r="BT27" s="423"/>
      <c r="BU27" s="424"/>
      <c r="BV27" s="422" t="s">
        <v>129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183</v>
      </c>
      <c r="F28" s="393"/>
      <c r="G28" s="393"/>
      <c r="H28" s="393"/>
      <c r="I28" s="393"/>
      <c r="J28" s="393"/>
      <c r="K28" s="394"/>
      <c r="L28" s="395">
        <v>1</v>
      </c>
      <c r="M28" s="396"/>
      <c r="N28" s="396"/>
      <c r="O28" s="396"/>
      <c r="P28" s="397"/>
      <c r="Q28" s="395">
        <v>3390</v>
      </c>
      <c r="R28" s="396"/>
      <c r="S28" s="396"/>
      <c r="T28" s="396"/>
      <c r="U28" s="396"/>
      <c r="V28" s="397"/>
      <c r="W28" s="454"/>
      <c r="X28" s="436"/>
      <c r="Y28" s="437"/>
      <c r="Z28" s="392" t="s">
        <v>184</v>
      </c>
      <c r="AA28" s="393"/>
      <c r="AB28" s="393"/>
      <c r="AC28" s="393"/>
      <c r="AD28" s="393"/>
      <c r="AE28" s="393"/>
      <c r="AF28" s="393"/>
      <c r="AG28" s="394"/>
      <c r="AH28" s="395" t="s">
        <v>129</v>
      </c>
      <c r="AI28" s="396"/>
      <c r="AJ28" s="396"/>
      <c r="AK28" s="396"/>
      <c r="AL28" s="397"/>
      <c r="AM28" s="395" t="s">
        <v>139</v>
      </c>
      <c r="AN28" s="396"/>
      <c r="AO28" s="396"/>
      <c r="AP28" s="396"/>
      <c r="AQ28" s="396"/>
      <c r="AR28" s="397"/>
      <c r="AS28" s="395" t="s">
        <v>129</v>
      </c>
      <c r="AT28" s="396"/>
      <c r="AU28" s="396"/>
      <c r="AV28" s="396"/>
      <c r="AW28" s="396"/>
      <c r="AX28" s="398"/>
      <c r="AY28" s="402" t="s">
        <v>185</v>
      </c>
      <c r="AZ28" s="403"/>
      <c r="BA28" s="403"/>
      <c r="BB28" s="404"/>
      <c r="BC28" s="411" t="s">
        <v>49</v>
      </c>
      <c r="BD28" s="412"/>
      <c r="BE28" s="412"/>
      <c r="BF28" s="412"/>
      <c r="BG28" s="412"/>
      <c r="BH28" s="412"/>
      <c r="BI28" s="412"/>
      <c r="BJ28" s="412"/>
      <c r="BK28" s="412"/>
      <c r="BL28" s="412"/>
      <c r="BM28" s="413"/>
      <c r="BN28" s="414">
        <v>6741521</v>
      </c>
      <c r="BO28" s="415"/>
      <c r="BP28" s="415"/>
      <c r="BQ28" s="415"/>
      <c r="BR28" s="415"/>
      <c r="BS28" s="415"/>
      <c r="BT28" s="415"/>
      <c r="BU28" s="416"/>
      <c r="BV28" s="414">
        <v>7113933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186</v>
      </c>
      <c r="F29" s="393"/>
      <c r="G29" s="393"/>
      <c r="H29" s="393"/>
      <c r="I29" s="393"/>
      <c r="J29" s="393"/>
      <c r="K29" s="394"/>
      <c r="L29" s="395">
        <v>20</v>
      </c>
      <c r="M29" s="396"/>
      <c r="N29" s="396"/>
      <c r="O29" s="396"/>
      <c r="P29" s="397"/>
      <c r="Q29" s="395">
        <v>3200</v>
      </c>
      <c r="R29" s="396"/>
      <c r="S29" s="396"/>
      <c r="T29" s="396"/>
      <c r="U29" s="396"/>
      <c r="V29" s="397"/>
      <c r="W29" s="455"/>
      <c r="X29" s="456"/>
      <c r="Y29" s="457"/>
      <c r="Z29" s="392" t="s">
        <v>187</v>
      </c>
      <c r="AA29" s="393"/>
      <c r="AB29" s="393"/>
      <c r="AC29" s="393"/>
      <c r="AD29" s="393"/>
      <c r="AE29" s="393"/>
      <c r="AF29" s="393"/>
      <c r="AG29" s="394"/>
      <c r="AH29" s="395">
        <v>525</v>
      </c>
      <c r="AI29" s="396"/>
      <c r="AJ29" s="396"/>
      <c r="AK29" s="396"/>
      <c r="AL29" s="397"/>
      <c r="AM29" s="395">
        <v>1599419</v>
      </c>
      <c r="AN29" s="396"/>
      <c r="AO29" s="396"/>
      <c r="AP29" s="396"/>
      <c r="AQ29" s="396"/>
      <c r="AR29" s="397"/>
      <c r="AS29" s="395">
        <v>3047</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3884190</v>
      </c>
      <c r="BO29" s="420"/>
      <c r="BP29" s="420"/>
      <c r="BQ29" s="420"/>
      <c r="BR29" s="420"/>
      <c r="BS29" s="420"/>
      <c r="BT29" s="420"/>
      <c r="BU29" s="421"/>
      <c r="BV29" s="419">
        <v>3360645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94.3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4735612</v>
      </c>
      <c r="BO30" s="423"/>
      <c r="BP30" s="423"/>
      <c r="BQ30" s="423"/>
      <c r="BR30" s="423"/>
      <c r="BS30" s="423"/>
      <c r="BT30" s="423"/>
      <c r="BU30" s="424"/>
      <c r="BV30" s="422">
        <v>4539579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市場事業</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宮古地区広域行政組合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宮古地区産業振興公社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国民健康保険診療施設事業</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公共下水道事業</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IF('各会計、関係団体の財政状況及び健全化判断比率'!B37="","",'各会計、関係団体の財政状況及び健全化判断比率'!B37)</f>
        <v>農業集落排水事業</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岩手県沿岸知的障害児施設組合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新里産業開発公社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特定環境保全公共下水道事業</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IF('各会計、関係団体の財政状況及び健全化判断比率'!B38="","",'各会計、関係団体の財政状況及び健全化判断比率'!B38)</f>
        <v>漁業集落排水事業</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岩手県市町村総合事務組合（一般会計）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川井産業振興公社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IF('各会計、関係団体の財政状況及び健全化判断比率'!B39="","",'各会計、関係団体の財政状況及び健全化判断比率'!B39)</f>
        <v>特定地域生活排水処理事業</v>
      </c>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岩手県市町村総合事務組合（特別会計）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川井交通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介護保険サービス事業</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岩手県後期高齢者医療広域連合（一般会計）</v>
      </c>
      <c r="BZ38" s="368"/>
      <c r="CA38" s="368"/>
      <c r="CB38" s="368"/>
      <c r="CC38" s="368"/>
      <c r="CD38" s="368"/>
      <c r="CE38" s="368"/>
      <c r="CF38" s="368"/>
      <c r="CG38" s="368"/>
      <c r="CH38" s="368"/>
      <c r="CI38" s="368"/>
      <c r="CJ38" s="368"/>
      <c r="CK38" s="368"/>
      <c r="CL38" s="368"/>
      <c r="CM38" s="368"/>
      <c r="CN38" s="181"/>
      <c r="CO38" s="367">
        <f t="shared" si="3"/>
        <v>25</v>
      </c>
      <c r="CP38" s="367"/>
      <c r="CQ38" s="368" t="str">
        <f>IF('各会計、関係団体の財政状況及び健全化判断比率'!BS11="","",'各会計、関係団体の財政状況及び健全化判断比率'!BS11)</f>
        <v>グリーンピア三陸みやこ</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岩手県後期高齢者医療広域連合（特別会計）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PoOCMG9QPrJtAAKWYVZl+9Lcy1j1y5tjOln4xewYwCMBsaDLUcJaEh6KPUW2xfT7VQ1WOOIaqfhKhknVbpB/g==" saltValue="GUVYmtjnBnBPZQD53VKG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5766840</v>
      </c>
      <c r="S5" s="674"/>
      <c r="T5" s="674"/>
      <c r="U5" s="674"/>
      <c r="V5" s="674"/>
      <c r="W5" s="674"/>
      <c r="X5" s="674"/>
      <c r="Y5" s="702"/>
      <c r="Z5" s="715">
        <v>15.8</v>
      </c>
      <c r="AA5" s="715"/>
      <c r="AB5" s="715"/>
      <c r="AC5" s="715"/>
      <c r="AD5" s="716">
        <v>5766840</v>
      </c>
      <c r="AE5" s="716"/>
      <c r="AF5" s="716"/>
      <c r="AG5" s="716"/>
      <c r="AH5" s="716"/>
      <c r="AI5" s="716"/>
      <c r="AJ5" s="716"/>
      <c r="AK5" s="716"/>
      <c r="AL5" s="703">
        <v>32.200000000000003</v>
      </c>
      <c r="AM5" s="686"/>
      <c r="AN5" s="686"/>
      <c r="AO5" s="704"/>
      <c r="AP5" s="676" t="s">
        <v>228</v>
      </c>
      <c r="AQ5" s="677"/>
      <c r="AR5" s="677"/>
      <c r="AS5" s="677"/>
      <c r="AT5" s="677"/>
      <c r="AU5" s="677"/>
      <c r="AV5" s="677"/>
      <c r="AW5" s="677"/>
      <c r="AX5" s="677"/>
      <c r="AY5" s="677"/>
      <c r="AZ5" s="677"/>
      <c r="BA5" s="677"/>
      <c r="BB5" s="677"/>
      <c r="BC5" s="677"/>
      <c r="BD5" s="677"/>
      <c r="BE5" s="677"/>
      <c r="BF5" s="678"/>
      <c r="BG5" s="627">
        <v>5766158</v>
      </c>
      <c r="BH5" s="628"/>
      <c r="BI5" s="628"/>
      <c r="BJ5" s="628"/>
      <c r="BK5" s="628"/>
      <c r="BL5" s="628"/>
      <c r="BM5" s="628"/>
      <c r="BN5" s="629"/>
      <c r="BO5" s="663">
        <v>100</v>
      </c>
      <c r="BP5" s="663"/>
      <c r="BQ5" s="663"/>
      <c r="BR5" s="663"/>
      <c r="BS5" s="664">
        <v>303493</v>
      </c>
      <c r="BT5" s="664"/>
      <c r="BU5" s="664"/>
      <c r="BV5" s="664"/>
      <c r="BW5" s="664"/>
      <c r="BX5" s="664"/>
      <c r="BY5" s="664"/>
      <c r="BZ5" s="664"/>
      <c r="CA5" s="664"/>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15">
      <c r="B6" s="624" t="s">
        <v>232</v>
      </c>
      <c r="C6" s="625"/>
      <c r="D6" s="625"/>
      <c r="E6" s="625"/>
      <c r="F6" s="625"/>
      <c r="G6" s="625"/>
      <c r="H6" s="625"/>
      <c r="I6" s="625"/>
      <c r="J6" s="625"/>
      <c r="K6" s="625"/>
      <c r="L6" s="625"/>
      <c r="M6" s="625"/>
      <c r="N6" s="625"/>
      <c r="O6" s="625"/>
      <c r="P6" s="625"/>
      <c r="Q6" s="626"/>
      <c r="R6" s="627">
        <v>353798</v>
      </c>
      <c r="S6" s="628"/>
      <c r="T6" s="628"/>
      <c r="U6" s="628"/>
      <c r="V6" s="628"/>
      <c r="W6" s="628"/>
      <c r="X6" s="628"/>
      <c r="Y6" s="629"/>
      <c r="Z6" s="663">
        <v>1</v>
      </c>
      <c r="AA6" s="663"/>
      <c r="AB6" s="663"/>
      <c r="AC6" s="663"/>
      <c r="AD6" s="664">
        <v>353798</v>
      </c>
      <c r="AE6" s="664"/>
      <c r="AF6" s="664"/>
      <c r="AG6" s="664"/>
      <c r="AH6" s="664"/>
      <c r="AI6" s="664"/>
      <c r="AJ6" s="664"/>
      <c r="AK6" s="664"/>
      <c r="AL6" s="630">
        <v>2</v>
      </c>
      <c r="AM6" s="631"/>
      <c r="AN6" s="631"/>
      <c r="AO6" s="665"/>
      <c r="AP6" s="624" t="s">
        <v>233</v>
      </c>
      <c r="AQ6" s="625"/>
      <c r="AR6" s="625"/>
      <c r="AS6" s="625"/>
      <c r="AT6" s="625"/>
      <c r="AU6" s="625"/>
      <c r="AV6" s="625"/>
      <c r="AW6" s="625"/>
      <c r="AX6" s="625"/>
      <c r="AY6" s="625"/>
      <c r="AZ6" s="625"/>
      <c r="BA6" s="625"/>
      <c r="BB6" s="625"/>
      <c r="BC6" s="625"/>
      <c r="BD6" s="625"/>
      <c r="BE6" s="625"/>
      <c r="BF6" s="626"/>
      <c r="BG6" s="627">
        <v>5766158</v>
      </c>
      <c r="BH6" s="628"/>
      <c r="BI6" s="628"/>
      <c r="BJ6" s="628"/>
      <c r="BK6" s="628"/>
      <c r="BL6" s="628"/>
      <c r="BM6" s="628"/>
      <c r="BN6" s="629"/>
      <c r="BO6" s="663">
        <v>100</v>
      </c>
      <c r="BP6" s="663"/>
      <c r="BQ6" s="663"/>
      <c r="BR6" s="663"/>
      <c r="BS6" s="664">
        <v>303493</v>
      </c>
      <c r="BT6" s="664"/>
      <c r="BU6" s="664"/>
      <c r="BV6" s="664"/>
      <c r="BW6" s="664"/>
      <c r="BX6" s="664"/>
      <c r="BY6" s="664"/>
      <c r="BZ6" s="664"/>
      <c r="CA6" s="664"/>
      <c r="CB6" s="695"/>
      <c r="CD6" s="676" t="s">
        <v>234</v>
      </c>
      <c r="CE6" s="677"/>
      <c r="CF6" s="677"/>
      <c r="CG6" s="677"/>
      <c r="CH6" s="677"/>
      <c r="CI6" s="677"/>
      <c r="CJ6" s="677"/>
      <c r="CK6" s="677"/>
      <c r="CL6" s="677"/>
      <c r="CM6" s="677"/>
      <c r="CN6" s="677"/>
      <c r="CO6" s="677"/>
      <c r="CP6" s="677"/>
      <c r="CQ6" s="678"/>
      <c r="CR6" s="627">
        <v>206252</v>
      </c>
      <c r="CS6" s="628"/>
      <c r="CT6" s="628"/>
      <c r="CU6" s="628"/>
      <c r="CV6" s="628"/>
      <c r="CW6" s="628"/>
      <c r="CX6" s="628"/>
      <c r="CY6" s="629"/>
      <c r="CZ6" s="703">
        <v>0.6</v>
      </c>
      <c r="DA6" s="686"/>
      <c r="DB6" s="686"/>
      <c r="DC6" s="705"/>
      <c r="DD6" s="633" t="s">
        <v>139</v>
      </c>
      <c r="DE6" s="628"/>
      <c r="DF6" s="628"/>
      <c r="DG6" s="628"/>
      <c r="DH6" s="628"/>
      <c r="DI6" s="628"/>
      <c r="DJ6" s="628"/>
      <c r="DK6" s="628"/>
      <c r="DL6" s="628"/>
      <c r="DM6" s="628"/>
      <c r="DN6" s="628"/>
      <c r="DO6" s="628"/>
      <c r="DP6" s="629"/>
      <c r="DQ6" s="633">
        <v>205874</v>
      </c>
      <c r="DR6" s="628"/>
      <c r="DS6" s="628"/>
      <c r="DT6" s="628"/>
      <c r="DU6" s="628"/>
      <c r="DV6" s="628"/>
      <c r="DW6" s="628"/>
      <c r="DX6" s="628"/>
      <c r="DY6" s="628"/>
      <c r="DZ6" s="628"/>
      <c r="EA6" s="628"/>
      <c r="EB6" s="628"/>
      <c r="EC6" s="662"/>
    </row>
    <row r="7" spans="2:143" ht="11.25" customHeight="1" x14ac:dyDescent="0.15">
      <c r="B7" s="624" t="s">
        <v>235</v>
      </c>
      <c r="C7" s="625"/>
      <c r="D7" s="625"/>
      <c r="E7" s="625"/>
      <c r="F7" s="625"/>
      <c r="G7" s="625"/>
      <c r="H7" s="625"/>
      <c r="I7" s="625"/>
      <c r="J7" s="625"/>
      <c r="K7" s="625"/>
      <c r="L7" s="625"/>
      <c r="M7" s="625"/>
      <c r="N7" s="625"/>
      <c r="O7" s="625"/>
      <c r="P7" s="625"/>
      <c r="Q7" s="626"/>
      <c r="R7" s="627">
        <v>1581</v>
      </c>
      <c r="S7" s="628"/>
      <c r="T7" s="628"/>
      <c r="U7" s="628"/>
      <c r="V7" s="628"/>
      <c r="W7" s="628"/>
      <c r="X7" s="628"/>
      <c r="Y7" s="629"/>
      <c r="Z7" s="663">
        <v>0</v>
      </c>
      <c r="AA7" s="663"/>
      <c r="AB7" s="663"/>
      <c r="AC7" s="663"/>
      <c r="AD7" s="664">
        <v>1581</v>
      </c>
      <c r="AE7" s="664"/>
      <c r="AF7" s="664"/>
      <c r="AG7" s="664"/>
      <c r="AH7" s="664"/>
      <c r="AI7" s="664"/>
      <c r="AJ7" s="664"/>
      <c r="AK7" s="664"/>
      <c r="AL7" s="630">
        <v>0</v>
      </c>
      <c r="AM7" s="631"/>
      <c r="AN7" s="631"/>
      <c r="AO7" s="665"/>
      <c r="AP7" s="624" t="s">
        <v>236</v>
      </c>
      <c r="AQ7" s="625"/>
      <c r="AR7" s="625"/>
      <c r="AS7" s="625"/>
      <c r="AT7" s="625"/>
      <c r="AU7" s="625"/>
      <c r="AV7" s="625"/>
      <c r="AW7" s="625"/>
      <c r="AX7" s="625"/>
      <c r="AY7" s="625"/>
      <c r="AZ7" s="625"/>
      <c r="BA7" s="625"/>
      <c r="BB7" s="625"/>
      <c r="BC7" s="625"/>
      <c r="BD7" s="625"/>
      <c r="BE7" s="625"/>
      <c r="BF7" s="626"/>
      <c r="BG7" s="627">
        <v>2352340</v>
      </c>
      <c r="BH7" s="628"/>
      <c r="BI7" s="628"/>
      <c r="BJ7" s="628"/>
      <c r="BK7" s="628"/>
      <c r="BL7" s="628"/>
      <c r="BM7" s="628"/>
      <c r="BN7" s="629"/>
      <c r="BO7" s="663">
        <v>40.799999999999997</v>
      </c>
      <c r="BP7" s="663"/>
      <c r="BQ7" s="663"/>
      <c r="BR7" s="663"/>
      <c r="BS7" s="664">
        <v>118168</v>
      </c>
      <c r="BT7" s="664"/>
      <c r="BU7" s="664"/>
      <c r="BV7" s="664"/>
      <c r="BW7" s="664"/>
      <c r="BX7" s="664"/>
      <c r="BY7" s="664"/>
      <c r="BZ7" s="664"/>
      <c r="CA7" s="664"/>
      <c r="CB7" s="695"/>
      <c r="CD7" s="624" t="s">
        <v>237</v>
      </c>
      <c r="CE7" s="625"/>
      <c r="CF7" s="625"/>
      <c r="CG7" s="625"/>
      <c r="CH7" s="625"/>
      <c r="CI7" s="625"/>
      <c r="CJ7" s="625"/>
      <c r="CK7" s="625"/>
      <c r="CL7" s="625"/>
      <c r="CM7" s="625"/>
      <c r="CN7" s="625"/>
      <c r="CO7" s="625"/>
      <c r="CP7" s="625"/>
      <c r="CQ7" s="626"/>
      <c r="CR7" s="627">
        <v>7513147</v>
      </c>
      <c r="CS7" s="628"/>
      <c r="CT7" s="628"/>
      <c r="CU7" s="628"/>
      <c r="CV7" s="628"/>
      <c r="CW7" s="628"/>
      <c r="CX7" s="628"/>
      <c r="CY7" s="629"/>
      <c r="CZ7" s="663">
        <v>21.4</v>
      </c>
      <c r="DA7" s="663"/>
      <c r="DB7" s="663"/>
      <c r="DC7" s="663"/>
      <c r="DD7" s="633">
        <v>506904</v>
      </c>
      <c r="DE7" s="628"/>
      <c r="DF7" s="628"/>
      <c r="DG7" s="628"/>
      <c r="DH7" s="628"/>
      <c r="DI7" s="628"/>
      <c r="DJ7" s="628"/>
      <c r="DK7" s="628"/>
      <c r="DL7" s="628"/>
      <c r="DM7" s="628"/>
      <c r="DN7" s="628"/>
      <c r="DO7" s="628"/>
      <c r="DP7" s="629"/>
      <c r="DQ7" s="633">
        <v>4555686</v>
      </c>
      <c r="DR7" s="628"/>
      <c r="DS7" s="628"/>
      <c r="DT7" s="628"/>
      <c r="DU7" s="628"/>
      <c r="DV7" s="628"/>
      <c r="DW7" s="628"/>
      <c r="DX7" s="628"/>
      <c r="DY7" s="628"/>
      <c r="DZ7" s="628"/>
      <c r="EA7" s="628"/>
      <c r="EB7" s="628"/>
      <c r="EC7" s="662"/>
    </row>
    <row r="8" spans="2:143" ht="11.25" customHeight="1" x14ac:dyDescent="0.15">
      <c r="B8" s="624" t="s">
        <v>238</v>
      </c>
      <c r="C8" s="625"/>
      <c r="D8" s="625"/>
      <c r="E8" s="625"/>
      <c r="F8" s="625"/>
      <c r="G8" s="625"/>
      <c r="H8" s="625"/>
      <c r="I8" s="625"/>
      <c r="J8" s="625"/>
      <c r="K8" s="625"/>
      <c r="L8" s="625"/>
      <c r="M8" s="625"/>
      <c r="N8" s="625"/>
      <c r="O8" s="625"/>
      <c r="P8" s="625"/>
      <c r="Q8" s="626"/>
      <c r="R8" s="627">
        <v>12248</v>
      </c>
      <c r="S8" s="628"/>
      <c r="T8" s="628"/>
      <c r="U8" s="628"/>
      <c r="V8" s="628"/>
      <c r="W8" s="628"/>
      <c r="X8" s="628"/>
      <c r="Y8" s="629"/>
      <c r="Z8" s="663">
        <v>0</v>
      </c>
      <c r="AA8" s="663"/>
      <c r="AB8" s="663"/>
      <c r="AC8" s="663"/>
      <c r="AD8" s="664">
        <v>12248</v>
      </c>
      <c r="AE8" s="664"/>
      <c r="AF8" s="664"/>
      <c r="AG8" s="664"/>
      <c r="AH8" s="664"/>
      <c r="AI8" s="664"/>
      <c r="AJ8" s="664"/>
      <c r="AK8" s="664"/>
      <c r="AL8" s="630">
        <v>0.1</v>
      </c>
      <c r="AM8" s="631"/>
      <c r="AN8" s="631"/>
      <c r="AO8" s="665"/>
      <c r="AP8" s="624" t="s">
        <v>239</v>
      </c>
      <c r="AQ8" s="625"/>
      <c r="AR8" s="625"/>
      <c r="AS8" s="625"/>
      <c r="AT8" s="625"/>
      <c r="AU8" s="625"/>
      <c r="AV8" s="625"/>
      <c r="AW8" s="625"/>
      <c r="AX8" s="625"/>
      <c r="AY8" s="625"/>
      <c r="AZ8" s="625"/>
      <c r="BA8" s="625"/>
      <c r="BB8" s="625"/>
      <c r="BC8" s="625"/>
      <c r="BD8" s="625"/>
      <c r="BE8" s="625"/>
      <c r="BF8" s="626"/>
      <c r="BG8" s="627">
        <v>82027</v>
      </c>
      <c r="BH8" s="628"/>
      <c r="BI8" s="628"/>
      <c r="BJ8" s="628"/>
      <c r="BK8" s="628"/>
      <c r="BL8" s="628"/>
      <c r="BM8" s="628"/>
      <c r="BN8" s="629"/>
      <c r="BO8" s="663">
        <v>1.4</v>
      </c>
      <c r="BP8" s="663"/>
      <c r="BQ8" s="663"/>
      <c r="BR8" s="663"/>
      <c r="BS8" s="664" t="s">
        <v>129</v>
      </c>
      <c r="BT8" s="664"/>
      <c r="BU8" s="664"/>
      <c r="BV8" s="664"/>
      <c r="BW8" s="664"/>
      <c r="BX8" s="664"/>
      <c r="BY8" s="664"/>
      <c r="BZ8" s="664"/>
      <c r="CA8" s="664"/>
      <c r="CB8" s="695"/>
      <c r="CD8" s="624" t="s">
        <v>240</v>
      </c>
      <c r="CE8" s="625"/>
      <c r="CF8" s="625"/>
      <c r="CG8" s="625"/>
      <c r="CH8" s="625"/>
      <c r="CI8" s="625"/>
      <c r="CJ8" s="625"/>
      <c r="CK8" s="625"/>
      <c r="CL8" s="625"/>
      <c r="CM8" s="625"/>
      <c r="CN8" s="625"/>
      <c r="CO8" s="625"/>
      <c r="CP8" s="625"/>
      <c r="CQ8" s="626"/>
      <c r="CR8" s="627">
        <v>10086690</v>
      </c>
      <c r="CS8" s="628"/>
      <c r="CT8" s="628"/>
      <c r="CU8" s="628"/>
      <c r="CV8" s="628"/>
      <c r="CW8" s="628"/>
      <c r="CX8" s="628"/>
      <c r="CY8" s="629"/>
      <c r="CZ8" s="663">
        <v>28.7</v>
      </c>
      <c r="DA8" s="663"/>
      <c r="DB8" s="663"/>
      <c r="DC8" s="663"/>
      <c r="DD8" s="633">
        <v>90622</v>
      </c>
      <c r="DE8" s="628"/>
      <c r="DF8" s="628"/>
      <c r="DG8" s="628"/>
      <c r="DH8" s="628"/>
      <c r="DI8" s="628"/>
      <c r="DJ8" s="628"/>
      <c r="DK8" s="628"/>
      <c r="DL8" s="628"/>
      <c r="DM8" s="628"/>
      <c r="DN8" s="628"/>
      <c r="DO8" s="628"/>
      <c r="DP8" s="629"/>
      <c r="DQ8" s="633">
        <v>4768101</v>
      </c>
      <c r="DR8" s="628"/>
      <c r="DS8" s="628"/>
      <c r="DT8" s="628"/>
      <c r="DU8" s="628"/>
      <c r="DV8" s="628"/>
      <c r="DW8" s="628"/>
      <c r="DX8" s="628"/>
      <c r="DY8" s="628"/>
      <c r="DZ8" s="628"/>
      <c r="EA8" s="628"/>
      <c r="EB8" s="628"/>
      <c r="EC8" s="662"/>
    </row>
    <row r="9" spans="2:143" ht="11.25" customHeight="1" x14ac:dyDescent="0.15">
      <c r="B9" s="624" t="s">
        <v>241</v>
      </c>
      <c r="C9" s="625"/>
      <c r="D9" s="625"/>
      <c r="E9" s="625"/>
      <c r="F9" s="625"/>
      <c r="G9" s="625"/>
      <c r="H9" s="625"/>
      <c r="I9" s="625"/>
      <c r="J9" s="625"/>
      <c r="K9" s="625"/>
      <c r="L9" s="625"/>
      <c r="M9" s="625"/>
      <c r="N9" s="625"/>
      <c r="O9" s="625"/>
      <c r="P9" s="625"/>
      <c r="Q9" s="626"/>
      <c r="R9" s="627">
        <v>9212</v>
      </c>
      <c r="S9" s="628"/>
      <c r="T9" s="628"/>
      <c r="U9" s="628"/>
      <c r="V9" s="628"/>
      <c r="W9" s="628"/>
      <c r="X9" s="628"/>
      <c r="Y9" s="629"/>
      <c r="Z9" s="663">
        <v>0</v>
      </c>
      <c r="AA9" s="663"/>
      <c r="AB9" s="663"/>
      <c r="AC9" s="663"/>
      <c r="AD9" s="664">
        <v>9212</v>
      </c>
      <c r="AE9" s="664"/>
      <c r="AF9" s="664"/>
      <c r="AG9" s="664"/>
      <c r="AH9" s="664"/>
      <c r="AI9" s="664"/>
      <c r="AJ9" s="664"/>
      <c r="AK9" s="664"/>
      <c r="AL9" s="630">
        <v>0.1</v>
      </c>
      <c r="AM9" s="631"/>
      <c r="AN9" s="631"/>
      <c r="AO9" s="665"/>
      <c r="AP9" s="624" t="s">
        <v>242</v>
      </c>
      <c r="AQ9" s="625"/>
      <c r="AR9" s="625"/>
      <c r="AS9" s="625"/>
      <c r="AT9" s="625"/>
      <c r="AU9" s="625"/>
      <c r="AV9" s="625"/>
      <c r="AW9" s="625"/>
      <c r="AX9" s="625"/>
      <c r="AY9" s="625"/>
      <c r="AZ9" s="625"/>
      <c r="BA9" s="625"/>
      <c r="BB9" s="625"/>
      <c r="BC9" s="625"/>
      <c r="BD9" s="625"/>
      <c r="BE9" s="625"/>
      <c r="BF9" s="626"/>
      <c r="BG9" s="627">
        <v>1784012</v>
      </c>
      <c r="BH9" s="628"/>
      <c r="BI9" s="628"/>
      <c r="BJ9" s="628"/>
      <c r="BK9" s="628"/>
      <c r="BL9" s="628"/>
      <c r="BM9" s="628"/>
      <c r="BN9" s="629"/>
      <c r="BO9" s="663">
        <v>30.9</v>
      </c>
      <c r="BP9" s="663"/>
      <c r="BQ9" s="663"/>
      <c r="BR9" s="663"/>
      <c r="BS9" s="664" t="s">
        <v>129</v>
      </c>
      <c r="BT9" s="664"/>
      <c r="BU9" s="664"/>
      <c r="BV9" s="664"/>
      <c r="BW9" s="664"/>
      <c r="BX9" s="664"/>
      <c r="BY9" s="664"/>
      <c r="BZ9" s="664"/>
      <c r="CA9" s="664"/>
      <c r="CB9" s="695"/>
      <c r="CD9" s="624" t="s">
        <v>243</v>
      </c>
      <c r="CE9" s="625"/>
      <c r="CF9" s="625"/>
      <c r="CG9" s="625"/>
      <c r="CH9" s="625"/>
      <c r="CI9" s="625"/>
      <c r="CJ9" s="625"/>
      <c r="CK9" s="625"/>
      <c r="CL9" s="625"/>
      <c r="CM9" s="625"/>
      <c r="CN9" s="625"/>
      <c r="CO9" s="625"/>
      <c r="CP9" s="625"/>
      <c r="CQ9" s="626"/>
      <c r="CR9" s="627">
        <v>2440988</v>
      </c>
      <c r="CS9" s="628"/>
      <c r="CT9" s="628"/>
      <c r="CU9" s="628"/>
      <c r="CV9" s="628"/>
      <c r="CW9" s="628"/>
      <c r="CX9" s="628"/>
      <c r="CY9" s="629"/>
      <c r="CZ9" s="663">
        <v>6.9</v>
      </c>
      <c r="DA9" s="663"/>
      <c r="DB9" s="663"/>
      <c r="DC9" s="663"/>
      <c r="DD9" s="633">
        <v>31498</v>
      </c>
      <c r="DE9" s="628"/>
      <c r="DF9" s="628"/>
      <c r="DG9" s="628"/>
      <c r="DH9" s="628"/>
      <c r="DI9" s="628"/>
      <c r="DJ9" s="628"/>
      <c r="DK9" s="628"/>
      <c r="DL9" s="628"/>
      <c r="DM9" s="628"/>
      <c r="DN9" s="628"/>
      <c r="DO9" s="628"/>
      <c r="DP9" s="629"/>
      <c r="DQ9" s="633">
        <v>1879374</v>
      </c>
      <c r="DR9" s="628"/>
      <c r="DS9" s="628"/>
      <c r="DT9" s="628"/>
      <c r="DU9" s="628"/>
      <c r="DV9" s="628"/>
      <c r="DW9" s="628"/>
      <c r="DX9" s="628"/>
      <c r="DY9" s="628"/>
      <c r="DZ9" s="628"/>
      <c r="EA9" s="628"/>
      <c r="EB9" s="628"/>
      <c r="EC9" s="662"/>
    </row>
    <row r="10" spans="2:143" ht="11.25" customHeight="1" x14ac:dyDescent="0.15">
      <c r="B10" s="624" t="s">
        <v>244</v>
      </c>
      <c r="C10" s="625"/>
      <c r="D10" s="625"/>
      <c r="E10" s="625"/>
      <c r="F10" s="625"/>
      <c r="G10" s="625"/>
      <c r="H10" s="625"/>
      <c r="I10" s="625"/>
      <c r="J10" s="625"/>
      <c r="K10" s="625"/>
      <c r="L10" s="625"/>
      <c r="M10" s="625"/>
      <c r="N10" s="625"/>
      <c r="O10" s="625"/>
      <c r="P10" s="625"/>
      <c r="Q10" s="626"/>
      <c r="R10" s="627" t="s">
        <v>129</v>
      </c>
      <c r="S10" s="628"/>
      <c r="T10" s="628"/>
      <c r="U10" s="628"/>
      <c r="V10" s="628"/>
      <c r="W10" s="628"/>
      <c r="X10" s="628"/>
      <c r="Y10" s="629"/>
      <c r="Z10" s="663" t="s">
        <v>129</v>
      </c>
      <c r="AA10" s="663"/>
      <c r="AB10" s="663"/>
      <c r="AC10" s="663"/>
      <c r="AD10" s="664" t="s">
        <v>139</v>
      </c>
      <c r="AE10" s="664"/>
      <c r="AF10" s="664"/>
      <c r="AG10" s="664"/>
      <c r="AH10" s="664"/>
      <c r="AI10" s="664"/>
      <c r="AJ10" s="664"/>
      <c r="AK10" s="664"/>
      <c r="AL10" s="630" t="s">
        <v>245</v>
      </c>
      <c r="AM10" s="631"/>
      <c r="AN10" s="631"/>
      <c r="AO10" s="665"/>
      <c r="AP10" s="624" t="s">
        <v>246</v>
      </c>
      <c r="AQ10" s="625"/>
      <c r="AR10" s="625"/>
      <c r="AS10" s="625"/>
      <c r="AT10" s="625"/>
      <c r="AU10" s="625"/>
      <c r="AV10" s="625"/>
      <c r="AW10" s="625"/>
      <c r="AX10" s="625"/>
      <c r="AY10" s="625"/>
      <c r="AZ10" s="625"/>
      <c r="BA10" s="625"/>
      <c r="BB10" s="625"/>
      <c r="BC10" s="625"/>
      <c r="BD10" s="625"/>
      <c r="BE10" s="625"/>
      <c r="BF10" s="626"/>
      <c r="BG10" s="627">
        <v>166524</v>
      </c>
      <c r="BH10" s="628"/>
      <c r="BI10" s="628"/>
      <c r="BJ10" s="628"/>
      <c r="BK10" s="628"/>
      <c r="BL10" s="628"/>
      <c r="BM10" s="628"/>
      <c r="BN10" s="629"/>
      <c r="BO10" s="663">
        <v>2.9</v>
      </c>
      <c r="BP10" s="663"/>
      <c r="BQ10" s="663"/>
      <c r="BR10" s="663"/>
      <c r="BS10" s="664">
        <v>27020</v>
      </c>
      <c r="BT10" s="664"/>
      <c r="BU10" s="664"/>
      <c r="BV10" s="664"/>
      <c r="BW10" s="664"/>
      <c r="BX10" s="664"/>
      <c r="BY10" s="664"/>
      <c r="BZ10" s="664"/>
      <c r="CA10" s="664"/>
      <c r="CB10" s="695"/>
      <c r="CD10" s="624" t="s">
        <v>247</v>
      </c>
      <c r="CE10" s="625"/>
      <c r="CF10" s="625"/>
      <c r="CG10" s="625"/>
      <c r="CH10" s="625"/>
      <c r="CI10" s="625"/>
      <c r="CJ10" s="625"/>
      <c r="CK10" s="625"/>
      <c r="CL10" s="625"/>
      <c r="CM10" s="625"/>
      <c r="CN10" s="625"/>
      <c r="CO10" s="625"/>
      <c r="CP10" s="625"/>
      <c r="CQ10" s="626"/>
      <c r="CR10" s="627">
        <v>66024</v>
      </c>
      <c r="CS10" s="628"/>
      <c r="CT10" s="628"/>
      <c r="CU10" s="628"/>
      <c r="CV10" s="628"/>
      <c r="CW10" s="628"/>
      <c r="CX10" s="628"/>
      <c r="CY10" s="629"/>
      <c r="CZ10" s="663">
        <v>0.2</v>
      </c>
      <c r="DA10" s="663"/>
      <c r="DB10" s="663"/>
      <c r="DC10" s="663"/>
      <c r="DD10" s="633">
        <v>14246</v>
      </c>
      <c r="DE10" s="628"/>
      <c r="DF10" s="628"/>
      <c r="DG10" s="628"/>
      <c r="DH10" s="628"/>
      <c r="DI10" s="628"/>
      <c r="DJ10" s="628"/>
      <c r="DK10" s="628"/>
      <c r="DL10" s="628"/>
      <c r="DM10" s="628"/>
      <c r="DN10" s="628"/>
      <c r="DO10" s="628"/>
      <c r="DP10" s="629"/>
      <c r="DQ10" s="633">
        <v>30220</v>
      </c>
      <c r="DR10" s="628"/>
      <c r="DS10" s="628"/>
      <c r="DT10" s="628"/>
      <c r="DU10" s="628"/>
      <c r="DV10" s="628"/>
      <c r="DW10" s="628"/>
      <c r="DX10" s="628"/>
      <c r="DY10" s="628"/>
      <c r="DZ10" s="628"/>
      <c r="EA10" s="628"/>
      <c r="EB10" s="628"/>
      <c r="EC10" s="662"/>
    </row>
    <row r="11" spans="2:143" ht="11.25" customHeight="1" x14ac:dyDescent="0.15">
      <c r="B11" s="624" t="s">
        <v>248</v>
      </c>
      <c r="C11" s="625"/>
      <c r="D11" s="625"/>
      <c r="E11" s="625"/>
      <c r="F11" s="625"/>
      <c r="G11" s="625"/>
      <c r="H11" s="625"/>
      <c r="I11" s="625"/>
      <c r="J11" s="625"/>
      <c r="K11" s="625"/>
      <c r="L11" s="625"/>
      <c r="M11" s="625"/>
      <c r="N11" s="625"/>
      <c r="O11" s="625"/>
      <c r="P11" s="625"/>
      <c r="Q11" s="626"/>
      <c r="R11" s="627">
        <v>1280672</v>
      </c>
      <c r="S11" s="628"/>
      <c r="T11" s="628"/>
      <c r="U11" s="628"/>
      <c r="V11" s="628"/>
      <c r="W11" s="628"/>
      <c r="X11" s="628"/>
      <c r="Y11" s="629"/>
      <c r="Z11" s="630">
        <v>3.5</v>
      </c>
      <c r="AA11" s="631"/>
      <c r="AB11" s="631"/>
      <c r="AC11" s="632"/>
      <c r="AD11" s="633">
        <v>1280672</v>
      </c>
      <c r="AE11" s="628"/>
      <c r="AF11" s="628"/>
      <c r="AG11" s="628"/>
      <c r="AH11" s="628"/>
      <c r="AI11" s="628"/>
      <c r="AJ11" s="628"/>
      <c r="AK11" s="629"/>
      <c r="AL11" s="630">
        <v>7.1</v>
      </c>
      <c r="AM11" s="631"/>
      <c r="AN11" s="631"/>
      <c r="AO11" s="665"/>
      <c r="AP11" s="624" t="s">
        <v>249</v>
      </c>
      <c r="AQ11" s="625"/>
      <c r="AR11" s="625"/>
      <c r="AS11" s="625"/>
      <c r="AT11" s="625"/>
      <c r="AU11" s="625"/>
      <c r="AV11" s="625"/>
      <c r="AW11" s="625"/>
      <c r="AX11" s="625"/>
      <c r="AY11" s="625"/>
      <c r="AZ11" s="625"/>
      <c r="BA11" s="625"/>
      <c r="BB11" s="625"/>
      <c r="BC11" s="625"/>
      <c r="BD11" s="625"/>
      <c r="BE11" s="625"/>
      <c r="BF11" s="626"/>
      <c r="BG11" s="627">
        <v>319777</v>
      </c>
      <c r="BH11" s="628"/>
      <c r="BI11" s="628"/>
      <c r="BJ11" s="628"/>
      <c r="BK11" s="628"/>
      <c r="BL11" s="628"/>
      <c r="BM11" s="628"/>
      <c r="BN11" s="629"/>
      <c r="BO11" s="663">
        <v>5.5</v>
      </c>
      <c r="BP11" s="663"/>
      <c r="BQ11" s="663"/>
      <c r="BR11" s="663"/>
      <c r="BS11" s="664">
        <v>91148</v>
      </c>
      <c r="BT11" s="664"/>
      <c r="BU11" s="664"/>
      <c r="BV11" s="664"/>
      <c r="BW11" s="664"/>
      <c r="BX11" s="664"/>
      <c r="BY11" s="664"/>
      <c r="BZ11" s="664"/>
      <c r="CA11" s="664"/>
      <c r="CB11" s="695"/>
      <c r="CD11" s="624" t="s">
        <v>250</v>
      </c>
      <c r="CE11" s="625"/>
      <c r="CF11" s="625"/>
      <c r="CG11" s="625"/>
      <c r="CH11" s="625"/>
      <c r="CI11" s="625"/>
      <c r="CJ11" s="625"/>
      <c r="CK11" s="625"/>
      <c r="CL11" s="625"/>
      <c r="CM11" s="625"/>
      <c r="CN11" s="625"/>
      <c r="CO11" s="625"/>
      <c r="CP11" s="625"/>
      <c r="CQ11" s="626"/>
      <c r="CR11" s="627">
        <v>1269511</v>
      </c>
      <c r="CS11" s="628"/>
      <c r="CT11" s="628"/>
      <c r="CU11" s="628"/>
      <c r="CV11" s="628"/>
      <c r="CW11" s="628"/>
      <c r="CX11" s="628"/>
      <c r="CY11" s="629"/>
      <c r="CZ11" s="663">
        <v>3.6</v>
      </c>
      <c r="DA11" s="663"/>
      <c r="DB11" s="663"/>
      <c r="DC11" s="663"/>
      <c r="DD11" s="633">
        <v>604934</v>
      </c>
      <c r="DE11" s="628"/>
      <c r="DF11" s="628"/>
      <c r="DG11" s="628"/>
      <c r="DH11" s="628"/>
      <c r="DI11" s="628"/>
      <c r="DJ11" s="628"/>
      <c r="DK11" s="628"/>
      <c r="DL11" s="628"/>
      <c r="DM11" s="628"/>
      <c r="DN11" s="628"/>
      <c r="DO11" s="628"/>
      <c r="DP11" s="629"/>
      <c r="DQ11" s="633">
        <v>618726</v>
      </c>
      <c r="DR11" s="628"/>
      <c r="DS11" s="628"/>
      <c r="DT11" s="628"/>
      <c r="DU11" s="628"/>
      <c r="DV11" s="628"/>
      <c r="DW11" s="628"/>
      <c r="DX11" s="628"/>
      <c r="DY11" s="628"/>
      <c r="DZ11" s="628"/>
      <c r="EA11" s="628"/>
      <c r="EB11" s="628"/>
      <c r="EC11" s="662"/>
    </row>
    <row r="12" spans="2:143" ht="11.25" customHeight="1" x14ac:dyDescent="0.15">
      <c r="B12" s="624" t="s">
        <v>251</v>
      </c>
      <c r="C12" s="625"/>
      <c r="D12" s="625"/>
      <c r="E12" s="625"/>
      <c r="F12" s="625"/>
      <c r="G12" s="625"/>
      <c r="H12" s="625"/>
      <c r="I12" s="625"/>
      <c r="J12" s="625"/>
      <c r="K12" s="625"/>
      <c r="L12" s="625"/>
      <c r="M12" s="625"/>
      <c r="N12" s="625"/>
      <c r="O12" s="625"/>
      <c r="P12" s="625"/>
      <c r="Q12" s="626"/>
      <c r="R12" s="627">
        <v>10897</v>
      </c>
      <c r="S12" s="628"/>
      <c r="T12" s="628"/>
      <c r="U12" s="628"/>
      <c r="V12" s="628"/>
      <c r="W12" s="628"/>
      <c r="X12" s="628"/>
      <c r="Y12" s="629"/>
      <c r="Z12" s="663">
        <v>0</v>
      </c>
      <c r="AA12" s="663"/>
      <c r="AB12" s="663"/>
      <c r="AC12" s="663"/>
      <c r="AD12" s="664">
        <v>10897</v>
      </c>
      <c r="AE12" s="664"/>
      <c r="AF12" s="664"/>
      <c r="AG12" s="664"/>
      <c r="AH12" s="664"/>
      <c r="AI12" s="664"/>
      <c r="AJ12" s="664"/>
      <c r="AK12" s="664"/>
      <c r="AL12" s="630">
        <v>0.1</v>
      </c>
      <c r="AM12" s="631"/>
      <c r="AN12" s="631"/>
      <c r="AO12" s="665"/>
      <c r="AP12" s="624" t="s">
        <v>252</v>
      </c>
      <c r="AQ12" s="625"/>
      <c r="AR12" s="625"/>
      <c r="AS12" s="625"/>
      <c r="AT12" s="625"/>
      <c r="AU12" s="625"/>
      <c r="AV12" s="625"/>
      <c r="AW12" s="625"/>
      <c r="AX12" s="625"/>
      <c r="AY12" s="625"/>
      <c r="AZ12" s="625"/>
      <c r="BA12" s="625"/>
      <c r="BB12" s="625"/>
      <c r="BC12" s="625"/>
      <c r="BD12" s="625"/>
      <c r="BE12" s="625"/>
      <c r="BF12" s="626"/>
      <c r="BG12" s="627">
        <v>2836928</v>
      </c>
      <c r="BH12" s="628"/>
      <c r="BI12" s="628"/>
      <c r="BJ12" s="628"/>
      <c r="BK12" s="628"/>
      <c r="BL12" s="628"/>
      <c r="BM12" s="628"/>
      <c r="BN12" s="629"/>
      <c r="BO12" s="663">
        <v>49.2</v>
      </c>
      <c r="BP12" s="663"/>
      <c r="BQ12" s="663"/>
      <c r="BR12" s="663"/>
      <c r="BS12" s="664">
        <v>185325</v>
      </c>
      <c r="BT12" s="664"/>
      <c r="BU12" s="664"/>
      <c r="BV12" s="664"/>
      <c r="BW12" s="664"/>
      <c r="BX12" s="664"/>
      <c r="BY12" s="664"/>
      <c r="BZ12" s="664"/>
      <c r="CA12" s="664"/>
      <c r="CB12" s="695"/>
      <c r="CD12" s="624" t="s">
        <v>253</v>
      </c>
      <c r="CE12" s="625"/>
      <c r="CF12" s="625"/>
      <c r="CG12" s="625"/>
      <c r="CH12" s="625"/>
      <c r="CI12" s="625"/>
      <c r="CJ12" s="625"/>
      <c r="CK12" s="625"/>
      <c r="CL12" s="625"/>
      <c r="CM12" s="625"/>
      <c r="CN12" s="625"/>
      <c r="CO12" s="625"/>
      <c r="CP12" s="625"/>
      <c r="CQ12" s="626"/>
      <c r="CR12" s="627">
        <v>1935189</v>
      </c>
      <c r="CS12" s="628"/>
      <c r="CT12" s="628"/>
      <c r="CU12" s="628"/>
      <c r="CV12" s="628"/>
      <c r="CW12" s="628"/>
      <c r="CX12" s="628"/>
      <c r="CY12" s="629"/>
      <c r="CZ12" s="663">
        <v>5.5</v>
      </c>
      <c r="DA12" s="663"/>
      <c r="DB12" s="663"/>
      <c r="DC12" s="663"/>
      <c r="DD12" s="633">
        <v>353329</v>
      </c>
      <c r="DE12" s="628"/>
      <c r="DF12" s="628"/>
      <c r="DG12" s="628"/>
      <c r="DH12" s="628"/>
      <c r="DI12" s="628"/>
      <c r="DJ12" s="628"/>
      <c r="DK12" s="628"/>
      <c r="DL12" s="628"/>
      <c r="DM12" s="628"/>
      <c r="DN12" s="628"/>
      <c r="DO12" s="628"/>
      <c r="DP12" s="629"/>
      <c r="DQ12" s="633">
        <v>1083455</v>
      </c>
      <c r="DR12" s="628"/>
      <c r="DS12" s="628"/>
      <c r="DT12" s="628"/>
      <c r="DU12" s="628"/>
      <c r="DV12" s="628"/>
      <c r="DW12" s="628"/>
      <c r="DX12" s="628"/>
      <c r="DY12" s="628"/>
      <c r="DZ12" s="628"/>
      <c r="EA12" s="628"/>
      <c r="EB12" s="628"/>
      <c r="EC12" s="662"/>
    </row>
    <row r="13" spans="2:143" ht="11.25" customHeight="1" x14ac:dyDescent="0.15">
      <c r="B13" s="624" t="s">
        <v>254</v>
      </c>
      <c r="C13" s="625"/>
      <c r="D13" s="625"/>
      <c r="E13" s="625"/>
      <c r="F13" s="625"/>
      <c r="G13" s="625"/>
      <c r="H13" s="625"/>
      <c r="I13" s="625"/>
      <c r="J13" s="625"/>
      <c r="K13" s="625"/>
      <c r="L13" s="625"/>
      <c r="M13" s="625"/>
      <c r="N13" s="625"/>
      <c r="O13" s="625"/>
      <c r="P13" s="625"/>
      <c r="Q13" s="626"/>
      <c r="R13" s="627" t="s">
        <v>255</v>
      </c>
      <c r="S13" s="628"/>
      <c r="T13" s="628"/>
      <c r="U13" s="628"/>
      <c r="V13" s="628"/>
      <c r="W13" s="628"/>
      <c r="X13" s="628"/>
      <c r="Y13" s="629"/>
      <c r="Z13" s="663" t="s">
        <v>139</v>
      </c>
      <c r="AA13" s="663"/>
      <c r="AB13" s="663"/>
      <c r="AC13" s="663"/>
      <c r="AD13" s="664" t="s">
        <v>129</v>
      </c>
      <c r="AE13" s="664"/>
      <c r="AF13" s="664"/>
      <c r="AG13" s="664"/>
      <c r="AH13" s="664"/>
      <c r="AI13" s="664"/>
      <c r="AJ13" s="664"/>
      <c r="AK13" s="664"/>
      <c r="AL13" s="630" t="s">
        <v>129</v>
      </c>
      <c r="AM13" s="631"/>
      <c r="AN13" s="631"/>
      <c r="AO13" s="665"/>
      <c r="AP13" s="624" t="s">
        <v>256</v>
      </c>
      <c r="AQ13" s="625"/>
      <c r="AR13" s="625"/>
      <c r="AS13" s="625"/>
      <c r="AT13" s="625"/>
      <c r="AU13" s="625"/>
      <c r="AV13" s="625"/>
      <c r="AW13" s="625"/>
      <c r="AX13" s="625"/>
      <c r="AY13" s="625"/>
      <c r="AZ13" s="625"/>
      <c r="BA13" s="625"/>
      <c r="BB13" s="625"/>
      <c r="BC13" s="625"/>
      <c r="BD13" s="625"/>
      <c r="BE13" s="625"/>
      <c r="BF13" s="626"/>
      <c r="BG13" s="627">
        <v>2782521</v>
      </c>
      <c r="BH13" s="628"/>
      <c r="BI13" s="628"/>
      <c r="BJ13" s="628"/>
      <c r="BK13" s="628"/>
      <c r="BL13" s="628"/>
      <c r="BM13" s="628"/>
      <c r="BN13" s="629"/>
      <c r="BO13" s="663">
        <v>48.3</v>
      </c>
      <c r="BP13" s="663"/>
      <c r="BQ13" s="663"/>
      <c r="BR13" s="663"/>
      <c r="BS13" s="664">
        <v>185325</v>
      </c>
      <c r="BT13" s="664"/>
      <c r="BU13" s="664"/>
      <c r="BV13" s="664"/>
      <c r="BW13" s="664"/>
      <c r="BX13" s="664"/>
      <c r="BY13" s="664"/>
      <c r="BZ13" s="664"/>
      <c r="CA13" s="664"/>
      <c r="CB13" s="695"/>
      <c r="CD13" s="624" t="s">
        <v>257</v>
      </c>
      <c r="CE13" s="625"/>
      <c r="CF13" s="625"/>
      <c r="CG13" s="625"/>
      <c r="CH13" s="625"/>
      <c r="CI13" s="625"/>
      <c r="CJ13" s="625"/>
      <c r="CK13" s="625"/>
      <c r="CL13" s="625"/>
      <c r="CM13" s="625"/>
      <c r="CN13" s="625"/>
      <c r="CO13" s="625"/>
      <c r="CP13" s="625"/>
      <c r="CQ13" s="626"/>
      <c r="CR13" s="627">
        <v>2730890</v>
      </c>
      <c r="CS13" s="628"/>
      <c r="CT13" s="628"/>
      <c r="CU13" s="628"/>
      <c r="CV13" s="628"/>
      <c r="CW13" s="628"/>
      <c r="CX13" s="628"/>
      <c r="CY13" s="629"/>
      <c r="CZ13" s="663">
        <v>7.8</v>
      </c>
      <c r="DA13" s="663"/>
      <c r="DB13" s="663"/>
      <c r="DC13" s="663"/>
      <c r="DD13" s="633">
        <v>1294442</v>
      </c>
      <c r="DE13" s="628"/>
      <c r="DF13" s="628"/>
      <c r="DG13" s="628"/>
      <c r="DH13" s="628"/>
      <c r="DI13" s="628"/>
      <c r="DJ13" s="628"/>
      <c r="DK13" s="628"/>
      <c r="DL13" s="628"/>
      <c r="DM13" s="628"/>
      <c r="DN13" s="628"/>
      <c r="DO13" s="628"/>
      <c r="DP13" s="629"/>
      <c r="DQ13" s="633">
        <v>1354148</v>
      </c>
      <c r="DR13" s="628"/>
      <c r="DS13" s="628"/>
      <c r="DT13" s="628"/>
      <c r="DU13" s="628"/>
      <c r="DV13" s="628"/>
      <c r="DW13" s="628"/>
      <c r="DX13" s="628"/>
      <c r="DY13" s="628"/>
      <c r="DZ13" s="628"/>
      <c r="EA13" s="628"/>
      <c r="EB13" s="628"/>
      <c r="EC13" s="662"/>
    </row>
    <row r="14" spans="2:143" ht="11.25" customHeight="1" x14ac:dyDescent="0.15">
      <c r="B14" s="624" t="s">
        <v>258</v>
      </c>
      <c r="C14" s="625"/>
      <c r="D14" s="625"/>
      <c r="E14" s="625"/>
      <c r="F14" s="625"/>
      <c r="G14" s="625"/>
      <c r="H14" s="625"/>
      <c r="I14" s="625"/>
      <c r="J14" s="625"/>
      <c r="K14" s="625"/>
      <c r="L14" s="625"/>
      <c r="M14" s="625"/>
      <c r="N14" s="625"/>
      <c r="O14" s="625"/>
      <c r="P14" s="625"/>
      <c r="Q14" s="626"/>
      <c r="R14" s="627">
        <v>231</v>
      </c>
      <c r="S14" s="628"/>
      <c r="T14" s="628"/>
      <c r="U14" s="628"/>
      <c r="V14" s="628"/>
      <c r="W14" s="628"/>
      <c r="X14" s="628"/>
      <c r="Y14" s="629"/>
      <c r="Z14" s="663">
        <v>0</v>
      </c>
      <c r="AA14" s="663"/>
      <c r="AB14" s="663"/>
      <c r="AC14" s="663"/>
      <c r="AD14" s="664">
        <v>231</v>
      </c>
      <c r="AE14" s="664"/>
      <c r="AF14" s="664"/>
      <c r="AG14" s="664"/>
      <c r="AH14" s="664"/>
      <c r="AI14" s="664"/>
      <c r="AJ14" s="664"/>
      <c r="AK14" s="664"/>
      <c r="AL14" s="630">
        <v>0</v>
      </c>
      <c r="AM14" s="631"/>
      <c r="AN14" s="631"/>
      <c r="AO14" s="665"/>
      <c r="AP14" s="624" t="s">
        <v>259</v>
      </c>
      <c r="AQ14" s="625"/>
      <c r="AR14" s="625"/>
      <c r="AS14" s="625"/>
      <c r="AT14" s="625"/>
      <c r="AU14" s="625"/>
      <c r="AV14" s="625"/>
      <c r="AW14" s="625"/>
      <c r="AX14" s="625"/>
      <c r="AY14" s="625"/>
      <c r="AZ14" s="625"/>
      <c r="BA14" s="625"/>
      <c r="BB14" s="625"/>
      <c r="BC14" s="625"/>
      <c r="BD14" s="625"/>
      <c r="BE14" s="625"/>
      <c r="BF14" s="626"/>
      <c r="BG14" s="627">
        <v>178650</v>
      </c>
      <c r="BH14" s="628"/>
      <c r="BI14" s="628"/>
      <c r="BJ14" s="628"/>
      <c r="BK14" s="628"/>
      <c r="BL14" s="628"/>
      <c r="BM14" s="628"/>
      <c r="BN14" s="629"/>
      <c r="BO14" s="663">
        <v>3.1</v>
      </c>
      <c r="BP14" s="663"/>
      <c r="BQ14" s="663"/>
      <c r="BR14" s="663"/>
      <c r="BS14" s="664" t="s">
        <v>129</v>
      </c>
      <c r="BT14" s="664"/>
      <c r="BU14" s="664"/>
      <c r="BV14" s="664"/>
      <c r="BW14" s="664"/>
      <c r="BX14" s="664"/>
      <c r="BY14" s="664"/>
      <c r="BZ14" s="664"/>
      <c r="CA14" s="664"/>
      <c r="CB14" s="695"/>
      <c r="CD14" s="624" t="s">
        <v>260</v>
      </c>
      <c r="CE14" s="625"/>
      <c r="CF14" s="625"/>
      <c r="CG14" s="625"/>
      <c r="CH14" s="625"/>
      <c r="CI14" s="625"/>
      <c r="CJ14" s="625"/>
      <c r="CK14" s="625"/>
      <c r="CL14" s="625"/>
      <c r="CM14" s="625"/>
      <c r="CN14" s="625"/>
      <c r="CO14" s="625"/>
      <c r="CP14" s="625"/>
      <c r="CQ14" s="626"/>
      <c r="CR14" s="627">
        <v>1575916</v>
      </c>
      <c r="CS14" s="628"/>
      <c r="CT14" s="628"/>
      <c r="CU14" s="628"/>
      <c r="CV14" s="628"/>
      <c r="CW14" s="628"/>
      <c r="CX14" s="628"/>
      <c r="CY14" s="629"/>
      <c r="CZ14" s="663">
        <v>4.5</v>
      </c>
      <c r="DA14" s="663"/>
      <c r="DB14" s="663"/>
      <c r="DC14" s="663"/>
      <c r="DD14" s="633">
        <v>121382</v>
      </c>
      <c r="DE14" s="628"/>
      <c r="DF14" s="628"/>
      <c r="DG14" s="628"/>
      <c r="DH14" s="628"/>
      <c r="DI14" s="628"/>
      <c r="DJ14" s="628"/>
      <c r="DK14" s="628"/>
      <c r="DL14" s="628"/>
      <c r="DM14" s="628"/>
      <c r="DN14" s="628"/>
      <c r="DO14" s="628"/>
      <c r="DP14" s="629"/>
      <c r="DQ14" s="633">
        <v>1288436</v>
      </c>
      <c r="DR14" s="628"/>
      <c r="DS14" s="628"/>
      <c r="DT14" s="628"/>
      <c r="DU14" s="628"/>
      <c r="DV14" s="628"/>
      <c r="DW14" s="628"/>
      <c r="DX14" s="628"/>
      <c r="DY14" s="628"/>
      <c r="DZ14" s="628"/>
      <c r="EA14" s="628"/>
      <c r="EB14" s="628"/>
      <c r="EC14" s="662"/>
    </row>
    <row r="15" spans="2:143" ht="11.25" customHeight="1" x14ac:dyDescent="0.15">
      <c r="B15" s="624" t="s">
        <v>261</v>
      </c>
      <c r="C15" s="625"/>
      <c r="D15" s="625"/>
      <c r="E15" s="625"/>
      <c r="F15" s="625"/>
      <c r="G15" s="625"/>
      <c r="H15" s="625"/>
      <c r="I15" s="625"/>
      <c r="J15" s="625"/>
      <c r="K15" s="625"/>
      <c r="L15" s="625"/>
      <c r="M15" s="625"/>
      <c r="N15" s="625"/>
      <c r="O15" s="625"/>
      <c r="P15" s="625"/>
      <c r="Q15" s="626"/>
      <c r="R15" s="627" t="s">
        <v>139</v>
      </c>
      <c r="S15" s="628"/>
      <c r="T15" s="628"/>
      <c r="U15" s="628"/>
      <c r="V15" s="628"/>
      <c r="W15" s="628"/>
      <c r="X15" s="628"/>
      <c r="Y15" s="629"/>
      <c r="Z15" s="663" t="s">
        <v>129</v>
      </c>
      <c r="AA15" s="663"/>
      <c r="AB15" s="663"/>
      <c r="AC15" s="663"/>
      <c r="AD15" s="664" t="s">
        <v>139</v>
      </c>
      <c r="AE15" s="664"/>
      <c r="AF15" s="664"/>
      <c r="AG15" s="664"/>
      <c r="AH15" s="664"/>
      <c r="AI15" s="664"/>
      <c r="AJ15" s="664"/>
      <c r="AK15" s="664"/>
      <c r="AL15" s="630" t="s">
        <v>129</v>
      </c>
      <c r="AM15" s="631"/>
      <c r="AN15" s="631"/>
      <c r="AO15" s="665"/>
      <c r="AP15" s="624" t="s">
        <v>262</v>
      </c>
      <c r="AQ15" s="625"/>
      <c r="AR15" s="625"/>
      <c r="AS15" s="625"/>
      <c r="AT15" s="625"/>
      <c r="AU15" s="625"/>
      <c r="AV15" s="625"/>
      <c r="AW15" s="625"/>
      <c r="AX15" s="625"/>
      <c r="AY15" s="625"/>
      <c r="AZ15" s="625"/>
      <c r="BA15" s="625"/>
      <c r="BB15" s="625"/>
      <c r="BC15" s="625"/>
      <c r="BD15" s="625"/>
      <c r="BE15" s="625"/>
      <c r="BF15" s="626"/>
      <c r="BG15" s="627">
        <v>398240</v>
      </c>
      <c r="BH15" s="628"/>
      <c r="BI15" s="628"/>
      <c r="BJ15" s="628"/>
      <c r="BK15" s="628"/>
      <c r="BL15" s="628"/>
      <c r="BM15" s="628"/>
      <c r="BN15" s="629"/>
      <c r="BO15" s="663">
        <v>6.9</v>
      </c>
      <c r="BP15" s="663"/>
      <c r="BQ15" s="663"/>
      <c r="BR15" s="663"/>
      <c r="BS15" s="664" t="s">
        <v>245</v>
      </c>
      <c r="BT15" s="664"/>
      <c r="BU15" s="664"/>
      <c r="BV15" s="664"/>
      <c r="BW15" s="664"/>
      <c r="BX15" s="664"/>
      <c r="BY15" s="664"/>
      <c r="BZ15" s="664"/>
      <c r="CA15" s="664"/>
      <c r="CB15" s="695"/>
      <c r="CD15" s="624" t="s">
        <v>263</v>
      </c>
      <c r="CE15" s="625"/>
      <c r="CF15" s="625"/>
      <c r="CG15" s="625"/>
      <c r="CH15" s="625"/>
      <c r="CI15" s="625"/>
      <c r="CJ15" s="625"/>
      <c r="CK15" s="625"/>
      <c r="CL15" s="625"/>
      <c r="CM15" s="625"/>
      <c r="CN15" s="625"/>
      <c r="CO15" s="625"/>
      <c r="CP15" s="625"/>
      <c r="CQ15" s="626"/>
      <c r="CR15" s="627">
        <v>2989730</v>
      </c>
      <c r="CS15" s="628"/>
      <c r="CT15" s="628"/>
      <c r="CU15" s="628"/>
      <c r="CV15" s="628"/>
      <c r="CW15" s="628"/>
      <c r="CX15" s="628"/>
      <c r="CY15" s="629"/>
      <c r="CZ15" s="663">
        <v>8.5</v>
      </c>
      <c r="DA15" s="663"/>
      <c r="DB15" s="663"/>
      <c r="DC15" s="663"/>
      <c r="DD15" s="633">
        <v>588099</v>
      </c>
      <c r="DE15" s="628"/>
      <c r="DF15" s="628"/>
      <c r="DG15" s="628"/>
      <c r="DH15" s="628"/>
      <c r="DI15" s="628"/>
      <c r="DJ15" s="628"/>
      <c r="DK15" s="628"/>
      <c r="DL15" s="628"/>
      <c r="DM15" s="628"/>
      <c r="DN15" s="628"/>
      <c r="DO15" s="628"/>
      <c r="DP15" s="629"/>
      <c r="DQ15" s="633">
        <v>2286814</v>
      </c>
      <c r="DR15" s="628"/>
      <c r="DS15" s="628"/>
      <c r="DT15" s="628"/>
      <c r="DU15" s="628"/>
      <c r="DV15" s="628"/>
      <c r="DW15" s="628"/>
      <c r="DX15" s="628"/>
      <c r="DY15" s="628"/>
      <c r="DZ15" s="628"/>
      <c r="EA15" s="628"/>
      <c r="EB15" s="628"/>
      <c r="EC15" s="662"/>
    </row>
    <row r="16" spans="2:143" ht="11.25" customHeight="1" x14ac:dyDescent="0.15">
      <c r="B16" s="624" t="s">
        <v>264</v>
      </c>
      <c r="C16" s="625"/>
      <c r="D16" s="625"/>
      <c r="E16" s="625"/>
      <c r="F16" s="625"/>
      <c r="G16" s="625"/>
      <c r="H16" s="625"/>
      <c r="I16" s="625"/>
      <c r="J16" s="625"/>
      <c r="K16" s="625"/>
      <c r="L16" s="625"/>
      <c r="M16" s="625"/>
      <c r="N16" s="625"/>
      <c r="O16" s="625"/>
      <c r="P16" s="625"/>
      <c r="Q16" s="626"/>
      <c r="R16" s="627">
        <v>14647</v>
      </c>
      <c r="S16" s="628"/>
      <c r="T16" s="628"/>
      <c r="U16" s="628"/>
      <c r="V16" s="628"/>
      <c r="W16" s="628"/>
      <c r="X16" s="628"/>
      <c r="Y16" s="629"/>
      <c r="Z16" s="663">
        <v>0</v>
      </c>
      <c r="AA16" s="663"/>
      <c r="AB16" s="663"/>
      <c r="AC16" s="663"/>
      <c r="AD16" s="664">
        <v>14647</v>
      </c>
      <c r="AE16" s="664"/>
      <c r="AF16" s="664"/>
      <c r="AG16" s="664"/>
      <c r="AH16" s="664"/>
      <c r="AI16" s="664"/>
      <c r="AJ16" s="664"/>
      <c r="AK16" s="664"/>
      <c r="AL16" s="630">
        <v>0.1</v>
      </c>
      <c r="AM16" s="631"/>
      <c r="AN16" s="631"/>
      <c r="AO16" s="665"/>
      <c r="AP16" s="624" t="s">
        <v>265</v>
      </c>
      <c r="AQ16" s="625"/>
      <c r="AR16" s="625"/>
      <c r="AS16" s="625"/>
      <c r="AT16" s="625"/>
      <c r="AU16" s="625"/>
      <c r="AV16" s="625"/>
      <c r="AW16" s="625"/>
      <c r="AX16" s="625"/>
      <c r="AY16" s="625"/>
      <c r="AZ16" s="625"/>
      <c r="BA16" s="625"/>
      <c r="BB16" s="625"/>
      <c r="BC16" s="625"/>
      <c r="BD16" s="625"/>
      <c r="BE16" s="625"/>
      <c r="BF16" s="626"/>
      <c r="BG16" s="627" t="s">
        <v>245</v>
      </c>
      <c r="BH16" s="628"/>
      <c r="BI16" s="628"/>
      <c r="BJ16" s="628"/>
      <c r="BK16" s="628"/>
      <c r="BL16" s="628"/>
      <c r="BM16" s="628"/>
      <c r="BN16" s="629"/>
      <c r="BO16" s="663" t="s">
        <v>129</v>
      </c>
      <c r="BP16" s="663"/>
      <c r="BQ16" s="663"/>
      <c r="BR16" s="663"/>
      <c r="BS16" s="664" t="s">
        <v>245</v>
      </c>
      <c r="BT16" s="664"/>
      <c r="BU16" s="664"/>
      <c r="BV16" s="664"/>
      <c r="BW16" s="664"/>
      <c r="BX16" s="664"/>
      <c r="BY16" s="664"/>
      <c r="BZ16" s="664"/>
      <c r="CA16" s="664"/>
      <c r="CB16" s="695"/>
      <c r="CD16" s="624" t="s">
        <v>266</v>
      </c>
      <c r="CE16" s="625"/>
      <c r="CF16" s="625"/>
      <c r="CG16" s="625"/>
      <c r="CH16" s="625"/>
      <c r="CI16" s="625"/>
      <c r="CJ16" s="625"/>
      <c r="CK16" s="625"/>
      <c r="CL16" s="625"/>
      <c r="CM16" s="625"/>
      <c r="CN16" s="625"/>
      <c r="CO16" s="625"/>
      <c r="CP16" s="625"/>
      <c r="CQ16" s="626"/>
      <c r="CR16" s="627">
        <v>520481</v>
      </c>
      <c r="CS16" s="628"/>
      <c r="CT16" s="628"/>
      <c r="CU16" s="628"/>
      <c r="CV16" s="628"/>
      <c r="CW16" s="628"/>
      <c r="CX16" s="628"/>
      <c r="CY16" s="629"/>
      <c r="CZ16" s="663">
        <v>1.5</v>
      </c>
      <c r="DA16" s="663"/>
      <c r="DB16" s="663"/>
      <c r="DC16" s="663"/>
      <c r="DD16" s="633" t="s">
        <v>245</v>
      </c>
      <c r="DE16" s="628"/>
      <c r="DF16" s="628"/>
      <c r="DG16" s="628"/>
      <c r="DH16" s="628"/>
      <c r="DI16" s="628"/>
      <c r="DJ16" s="628"/>
      <c r="DK16" s="628"/>
      <c r="DL16" s="628"/>
      <c r="DM16" s="628"/>
      <c r="DN16" s="628"/>
      <c r="DO16" s="628"/>
      <c r="DP16" s="629"/>
      <c r="DQ16" s="633">
        <v>15194</v>
      </c>
      <c r="DR16" s="628"/>
      <c r="DS16" s="628"/>
      <c r="DT16" s="628"/>
      <c r="DU16" s="628"/>
      <c r="DV16" s="628"/>
      <c r="DW16" s="628"/>
      <c r="DX16" s="628"/>
      <c r="DY16" s="628"/>
      <c r="DZ16" s="628"/>
      <c r="EA16" s="628"/>
      <c r="EB16" s="628"/>
      <c r="EC16" s="662"/>
    </row>
    <row r="17" spans="2:133" ht="11.25" customHeight="1" x14ac:dyDescent="0.15">
      <c r="B17" s="624" t="s">
        <v>267</v>
      </c>
      <c r="C17" s="625"/>
      <c r="D17" s="625"/>
      <c r="E17" s="625"/>
      <c r="F17" s="625"/>
      <c r="G17" s="625"/>
      <c r="H17" s="625"/>
      <c r="I17" s="625"/>
      <c r="J17" s="625"/>
      <c r="K17" s="625"/>
      <c r="L17" s="625"/>
      <c r="M17" s="625"/>
      <c r="N17" s="625"/>
      <c r="O17" s="625"/>
      <c r="P17" s="625"/>
      <c r="Q17" s="626"/>
      <c r="R17" s="627">
        <v>86673</v>
      </c>
      <c r="S17" s="628"/>
      <c r="T17" s="628"/>
      <c r="U17" s="628"/>
      <c r="V17" s="628"/>
      <c r="W17" s="628"/>
      <c r="X17" s="628"/>
      <c r="Y17" s="629"/>
      <c r="Z17" s="663">
        <v>0.2</v>
      </c>
      <c r="AA17" s="663"/>
      <c r="AB17" s="663"/>
      <c r="AC17" s="663"/>
      <c r="AD17" s="664">
        <v>86673</v>
      </c>
      <c r="AE17" s="664"/>
      <c r="AF17" s="664"/>
      <c r="AG17" s="664"/>
      <c r="AH17" s="664"/>
      <c r="AI17" s="664"/>
      <c r="AJ17" s="664"/>
      <c r="AK17" s="664"/>
      <c r="AL17" s="630">
        <v>0.5</v>
      </c>
      <c r="AM17" s="631"/>
      <c r="AN17" s="631"/>
      <c r="AO17" s="665"/>
      <c r="AP17" s="624" t="s">
        <v>268</v>
      </c>
      <c r="AQ17" s="625"/>
      <c r="AR17" s="625"/>
      <c r="AS17" s="625"/>
      <c r="AT17" s="625"/>
      <c r="AU17" s="625"/>
      <c r="AV17" s="625"/>
      <c r="AW17" s="625"/>
      <c r="AX17" s="625"/>
      <c r="AY17" s="625"/>
      <c r="AZ17" s="625"/>
      <c r="BA17" s="625"/>
      <c r="BB17" s="625"/>
      <c r="BC17" s="625"/>
      <c r="BD17" s="625"/>
      <c r="BE17" s="625"/>
      <c r="BF17" s="626"/>
      <c r="BG17" s="627" t="s">
        <v>139</v>
      </c>
      <c r="BH17" s="628"/>
      <c r="BI17" s="628"/>
      <c r="BJ17" s="628"/>
      <c r="BK17" s="628"/>
      <c r="BL17" s="628"/>
      <c r="BM17" s="628"/>
      <c r="BN17" s="629"/>
      <c r="BO17" s="663" t="s">
        <v>245</v>
      </c>
      <c r="BP17" s="663"/>
      <c r="BQ17" s="663"/>
      <c r="BR17" s="663"/>
      <c r="BS17" s="664" t="s">
        <v>129</v>
      </c>
      <c r="BT17" s="664"/>
      <c r="BU17" s="664"/>
      <c r="BV17" s="664"/>
      <c r="BW17" s="664"/>
      <c r="BX17" s="664"/>
      <c r="BY17" s="664"/>
      <c r="BZ17" s="664"/>
      <c r="CA17" s="664"/>
      <c r="CB17" s="695"/>
      <c r="CD17" s="624" t="s">
        <v>269</v>
      </c>
      <c r="CE17" s="625"/>
      <c r="CF17" s="625"/>
      <c r="CG17" s="625"/>
      <c r="CH17" s="625"/>
      <c r="CI17" s="625"/>
      <c r="CJ17" s="625"/>
      <c r="CK17" s="625"/>
      <c r="CL17" s="625"/>
      <c r="CM17" s="625"/>
      <c r="CN17" s="625"/>
      <c r="CO17" s="625"/>
      <c r="CP17" s="625"/>
      <c r="CQ17" s="626"/>
      <c r="CR17" s="627">
        <v>3802983</v>
      </c>
      <c r="CS17" s="628"/>
      <c r="CT17" s="628"/>
      <c r="CU17" s="628"/>
      <c r="CV17" s="628"/>
      <c r="CW17" s="628"/>
      <c r="CX17" s="628"/>
      <c r="CY17" s="629"/>
      <c r="CZ17" s="663">
        <v>10.8</v>
      </c>
      <c r="DA17" s="663"/>
      <c r="DB17" s="663"/>
      <c r="DC17" s="663"/>
      <c r="DD17" s="633" t="s">
        <v>245</v>
      </c>
      <c r="DE17" s="628"/>
      <c r="DF17" s="628"/>
      <c r="DG17" s="628"/>
      <c r="DH17" s="628"/>
      <c r="DI17" s="628"/>
      <c r="DJ17" s="628"/>
      <c r="DK17" s="628"/>
      <c r="DL17" s="628"/>
      <c r="DM17" s="628"/>
      <c r="DN17" s="628"/>
      <c r="DO17" s="628"/>
      <c r="DP17" s="629"/>
      <c r="DQ17" s="633">
        <v>3741044</v>
      </c>
      <c r="DR17" s="628"/>
      <c r="DS17" s="628"/>
      <c r="DT17" s="628"/>
      <c r="DU17" s="628"/>
      <c r="DV17" s="628"/>
      <c r="DW17" s="628"/>
      <c r="DX17" s="628"/>
      <c r="DY17" s="628"/>
      <c r="DZ17" s="628"/>
      <c r="EA17" s="628"/>
      <c r="EB17" s="628"/>
      <c r="EC17" s="662"/>
    </row>
    <row r="18" spans="2:133" ht="11.25" customHeight="1" x14ac:dyDescent="0.15">
      <c r="B18" s="624" t="s">
        <v>270</v>
      </c>
      <c r="C18" s="625"/>
      <c r="D18" s="625"/>
      <c r="E18" s="625"/>
      <c r="F18" s="625"/>
      <c r="G18" s="625"/>
      <c r="H18" s="625"/>
      <c r="I18" s="625"/>
      <c r="J18" s="625"/>
      <c r="K18" s="625"/>
      <c r="L18" s="625"/>
      <c r="M18" s="625"/>
      <c r="N18" s="625"/>
      <c r="O18" s="625"/>
      <c r="P18" s="625"/>
      <c r="Q18" s="626"/>
      <c r="R18" s="627">
        <v>36140</v>
      </c>
      <c r="S18" s="628"/>
      <c r="T18" s="628"/>
      <c r="U18" s="628"/>
      <c r="V18" s="628"/>
      <c r="W18" s="628"/>
      <c r="X18" s="628"/>
      <c r="Y18" s="629"/>
      <c r="Z18" s="663">
        <v>0.1</v>
      </c>
      <c r="AA18" s="663"/>
      <c r="AB18" s="663"/>
      <c r="AC18" s="663"/>
      <c r="AD18" s="664">
        <v>36140</v>
      </c>
      <c r="AE18" s="664"/>
      <c r="AF18" s="664"/>
      <c r="AG18" s="664"/>
      <c r="AH18" s="664"/>
      <c r="AI18" s="664"/>
      <c r="AJ18" s="664"/>
      <c r="AK18" s="664"/>
      <c r="AL18" s="630">
        <v>0.2</v>
      </c>
      <c r="AM18" s="631"/>
      <c r="AN18" s="631"/>
      <c r="AO18" s="665"/>
      <c r="AP18" s="624" t="s">
        <v>271</v>
      </c>
      <c r="AQ18" s="625"/>
      <c r="AR18" s="625"/>
      <c r="AS18" s="625"/>
      <c r="AT18" s="625"/>
      <c r="AU18" s="625"/>
      <c r="AV18" s="625"/>
      <c r="AW18" s="625"/>
      <c r="AX18" s="625"/>
      <c r="AY18" s="625"/>
      <c r="AZ18" s="625"/>
      <c r="BA18" s="625"/>
      <c r="BB18" s="625"/>
      <c r="BC18" s="625"/>
      <c r="BD18" s="625"/>
      <c r="BE18" s="625"/>
      <c r="BF18" s="626"/>
      <c r="BG18" s="627" t="s">
        <v>129</v>
      </c>
      <c r="BH18" s="628"/>
      <c r="BI18" s="628"/>
      <c r="BJ18" s="628"/>
      <c r="BK18" s="628"/>
      <c r="BL18" s="628"/>
      <c r="BM18" s="628"/>
      <c r="BN18" s="629"/>
      <c r="BO18" s="663" t="s">
        <v>245</v>
      </c>
      <c r="BP18" s="663"/>
      <c r="BQ18" s="663"/>
      <c r="BR18" s="663"/>
      <c r="BS18" s="664" t="s">
        <v>245</v>
      </c>
      <c r="BT18" s="664"/>
      <c r="BU18" s="664"/>
      <c r="BV18" s="664"/>
      <c r="BW18" s="664"/>
      <c r="BX18" s="664"/>
      <c r="BY18" s="664"/>
      <c r="BZ18" s="664"/>
      <c r="CA18" s="664"/>
      <c r="CB18" s="695"/>
      <c r="CD18" s="624" t="s">
        <v>272</v>
      </c>
      <c r="CE18" s="625"/>
      <c r="CF18" s="625"/>
      <c r="CG18" s="625"/>
      <c r="CH18" s="625"/>
      <c r="CI18" s="625"/>
      <c r="CJ18" s="625"/>
      <c r="CK18" s="625"/>
      <c r="CL18" s="625"/>
      <c r="CM18" s="625"/>
      <c r="CN18" s="625"/>
      <c r="CO18" s="625"/>
      <c r="CP18" s="625"/>
      <c r="CQ18" s="626"/>
      <c r="CR18" s="627" t="s">
        <v>129</v>
      </c>
      <c r="CS18" s="628"/>
      <c r="CT18" s="628"/>
      <c r="CU18" s="628"/>
      <c r="CV18" s="628"/>
      <c r="CW18" s="628"/>
      <c r="CX18" s="628"/>
      <c r="CY18" s="629"/>
      <c r="CZ18" s="663" t="s">
        <v>245</v>
      </c>
      <c r="DA18" s="663"/>
      <c r="DB18" s="663"/>
      <c r="DC18" s="663"/>
      <c r="DD18" s="633" t="s">
        <v>129</v>
      </c>
      <c r="DE18" s="628"/>
      <c r="DF18" s="628"/>
      <c r="DG18" s="628"/>
      <c r="DH18" s="628"/>
      <c r="DI18" s="628"/>
      <c r="DJ18" s="628"/>
      <c r="DK18" s="628"/>
      <c r="DL18" s="628"/>
      <c r="DM18" s="628"/>
      <c r="DN18" s="628"/>
      <c r="DO18" s="628"/>
      <c r="DP18" s="629"/>
      <c r="DQ18" s="633" t="s">
        <v>129</v>
      </c>
      <c r="DR18" s="628"/>
      <c r="DS18" s="628"/>
      <c r="DT18" s="628"/>
      <c r="DU18" s="628"/>
      <c r="DV18" s="628"/>
      <c r="DW18" s="628"/>
      <c r="DX18" s="628"/>
      <c r="DY18" s="628"/>
      <c r="DZ18" s="628"/>
      <c r="EA18" s="628"/>
      <c r="EB18" s="628"/>
      <c r="EC18" s="662"/>
    </row>
    <row r="19" spans="2:133" ht="11.25" customHeight="1" x14ac:dyDescent="0.15">
      <c r="B19" s="624" t="s">
        <v>273</v>
      </c>
      <c r="C19" s="625"/>
      <c r="D19" s="625"/>
      <c r="E19" s="625"/>
      <c r="F19" s="625"/>
      <c r="G19" s="625"/>
      <c r="H19" s="625"/>
      <c r="I19" s="625"/>
      <c r="J19" s="625"/>
      <c r="K19" s="625"/>
      <c r="L19" s="625"/>
      <c r="M19" s="625"/>
      <c r="N19" s="625"/>
      <c r="O19" s="625"/>
      <c r="P19" s="625"/>
      <c r="Q19" s="626"/>
      <c r="R19" s="627">
        <v>35131</v>
      </c>
      <c r="S19" s="628"/>
      <c r="T19" s="628"/>
      <c r="U19" s="628"/>
      <c r="V19" s="628"/>
      <c r="W19" s="628"/>
      <c r="X19" s="628"/>
      <c r="Y19" s="629"/>
      <c r="Z19" s="663">
        <v>0.1</v>
      </c>
      <c r="AA19" s="663"/>
      <c r="AB19" s="663"/>
      <c r="AC19" s="663"/>
      <c r="AD19" s="664">
        <v>35131</v>
      </c>
      <c r="AE19" s="664"/>
      <c r="AF19" s="664"/>
      <c r="AG19" s="664"/>
      <c r="AH19" s="664"/>
      <c r="AI19" s="664"/>
      <c r="AJ19" s="664"/>
      <c r="AK19" s="664"/>
      <c r="AL19" s="630">
        <v>0.2</v>
      </c>
      <c r="AM19" s="631"/>
      <c r="AN19" s="631"/>
      <c r="AO19" s="665"/>
      <c r="AP19" s="624" t="s">
        <v>274</v>
      </c>
      <c r="AQ19" s="625"/>
      <c r="AR19" s="625"/>
      <c r="AS19" s="625"/>
      <c r="AT19" s="625"/>
      <c r="AU19" s="625"/>
      <c r="AV19" s="625"/>
      <c r="AW19" s="625"/>
      <c r="AX19" s="625"/>
      <c r="AY19" s="625"/>
      <c r="AZ19" s="625"/>
      <c r="BA19" s="625"/>
      <c r="BB19" s="625"/>
      <c r="BC19" s="625"/>
      <c r="BD19" s="625"/>
      <c r="BE19" s="625"/>
      <c r="BF19" s="626"/>
      <c r="BG19" s="627">
        <v>682</v>
      </c>
      <c r="BH19" s="628"/>
      <c r="BI19" s="628"/>
      <c r="BJ19" s="628"/>
      <c r="BK19" s="628"/>
      <c r="BL19" s="628"/>
      <c r="BM19" s="628"/>
      <c r="BN19" s="629"/>
      <c r="BO19" s="663">
        <v>0</v>
      </c>
      <c r="BP19" s="663"/>
      <c r="BQ19" s="663"/>
      <c r="BR19" s="663"/>
      <c r="BS19" s="664" t="s">
        <v>245</v>
      </c>
      <c r="BT19" s="664"/>
      <c r="BU19" s="664"/>
      <c r="BV19" s="664"/>
      <c r="BW19" s="664"/>
      <c r="BX19" s="664"/>
      <c r="BY19" s="664"/>
      <c r="BZ19" s="664"/>
      <c r="CA19" s="664"/>
      <c r="CB19" s="695"/>
      <c r="CD19" s="624" t="s">
        <v>275</v>
      </c>
      <c r="CE19" s="625"/>
      <c r="CF19" s="625"/>
      <c r="CG19" s="625"/>
      <c r="CH19" s="625"/>
      <c r="CI19" s="625"/>
      <c r="CJ19" s="625"/>
      <c r="CK19" s="625"/>
      <c r="CL19" s="625"/>
      <c r="CM19" s="625"/>
      <c r="CN19" s="625"/>
      <c r="CO19" s="625"/>
      <c r="CP19" s="625"/>
      <c r="CQ19" s="626"/>
      <c r="CR19" s="627" t="s">
        <v>129</v>
      </c>
      <c r="CS19" s="628"/>
      <c r="CT19" s="628"/>
      <c r="CU19" s="628"/>
      <c r="CV19" s="628"/>
      <c r="CW19" s="628"/>
      <c r="CX19" s="628"/>
      <c r="CY19" s="629"/>
      <c r="CZ19" s="663" t="s">
        <v>245</v>
      </c>
      <c r="DA19" s="663"/>
      <c r="DB19" s="663"/>
      <c r="DC19" s="663"/>
      <c r="DD19" s="633" t="s">
        <v>129</v>
      </c>
      <c r="DE19" s="628"/>
      <c r="DF19" s="628"/>
      <c r="DG19" s="628"/>
      <c r="DH19" s="628"/>
      <c r="DI19" s="628"/>
      <c r="DJ19" s="628"/>
      <c r="DK19" s="628"/>
      <c r="DL19" s="628"/>
      <c r="DM19" s="628"/>
      <c r="DN19" s="628"/>
      <c r="DO19" s="628"/>
      <c r="DP19" s="629"/>
      <c r="DQ19" s="633" t="s">
        <v>245</v>
      </c>
      <c r="DR19" s="628"/>
      <c r="DS19" s="628"/>
      <c r="DT19" s="628"/>
      <c r="DU19" s="628"/>
      <c r="DV19" s="628"/>
      <c r="DW19" s="628"/>
      <c r="DX19" s="628"/>
      <c r="DY19" s="628"/>
      <c r="DZ19" s="628"/>
      <c r="EA19" s="628"/>
      <c r="EB19" s="628"/>
      <c r="EC19" s="662"/>
    </row>
    <row r="20" spans="2:133" ht="11.25" customHeight="1" x14ac:dyDescent="0.15">
      <c r="B20" s="696" t="s">
        <v>276</v>
      </c>
      <c r="C20" s="697"/>
      <c r="D20" s="697"/>
      <c r="E20" s="697"/>
      <c r="F20" s="697"/>
      <c r="G20" s="697"/>
      <c r="H20" s="697"/>
      <c r="I20" s="697"/>
      <c r="J20" s="697"/>
      <c r="K20" s="697"/>
      <c r="L20" s="697"/>
      <c r="M20" s="697"/>
      <c r="N20" s="697"/>
      <c r="O20" s="697"/>
      <c r="P20" s="697"/>
      <c r="Q20" s="698"/>
      <c r="R20" s="627">
        <v>1009</v>
      </c>
      <c r="S20" s="628"/>
      <c r="T20" s="628"/>
      <c r="U20" s="628"/>
      <c r="V20" s="628"/>
      <c r="W20" s="628"/>
      <c r="X20" s="628"/>
      <c r="Y20" s="629"/>
      <c r="Z20" s="663">
        <v>0</v>
      </c>
      <c r="AA20" s="663"/>
      <c r="AB20" s="663"/>
      <c r="AC20" s="663"/>
      <c r="AD20" s="664">
        <v>1009</v>
      </c>
      <c r="AE20" s="664"/>
      <c r="AF20" s="664"/>
      <c r="AG20" s="664"/>
      <c r="AH20" s="664"/>
      <c r="AI20" s="664"/>
      <c r="AJ20" s="664"/>
      <c r="AK20" s="664"/>
      <c r="AL20" s="630">
        <v>0</v>
      </c>
      <c r="AM20" s="631"/>
      <c r="AN20" s="631"/>
      <c r="AO20" s="665"/>
      <c r="AP20" s="624" t="s">
        <v>277</v>
      </c>
      <c r="AQ20" s="625"/>
      <c r="AR20" s="625"/>
      <c r="AS20" s="625"/>
      <c r="AT20" s="625"/>
      <c r="AU20" s="625"/>
      <c r="AV20" s="625"/>
      <c r="AW20" s="625"/>
      <c r="AX20" s="625"/>
      <c r="AY20" s="625"/>
      <c r="AZ20" s="625"/>
      <c r="BA20" s="625"/>
      <c r="BB20" s="625"/>
      <c r="BC20" s="625"/>
      <c r="BD20" s="625"/>
      <c r="BE20" s="625"/>
      <c r="BF20" s="626"/>
      <c r="BG20" s="627">
        <v>682</v>
      </c>
      <c r="BH20" s="628"/>
      <c r="BI20" s="628"/>
      <c r="BJ20" s="628"/>
      <c r="BK20" s="628"/>
      <c r="BL20" s="628"/>
      <c r="BM20" s="628"/>
      <c r="BN20" s="629"/>
      <c r="BO20" s="663">
        <v>0</v>
      </c>
      <c r="BP20" s="663"/>
      <c r="BQ20" s="663"/>
      <c r="BR20" s="663"/>
      <c r="BS20" s="664" t="s">
        <v>245</v>
      </c>
      <c r="BT20" s="664"/>
      <c r="BU20" s="664"/>
      <c r="BV20" s="664"/>
      <c r="BW20" s="664"/>
      <c r="BX20" s="664"/>
      <c r="BY20" s="664"/>
      <c r="BZ20" s="664"/>
      <c r="CA20" s="664"/>
      <c r="CB20" s="695"/>
      <c r="CD20" s="624" t="s">
        <v>278</v>
      </c>
      <c r="CE20" s="625"/>
      <c r="CF20" s="625"/>
      <c r="CG20" s="625"/>
      <c r="CH20" s="625"/>
      <c r="CI20" s="625"/>
      <c r="CJ20" s="625"/>
      <c r="CK20" s="625"/>
      <c r="CL20" s="625"/>
      <c r="CM20" s="625"/>
      <c r="CN20" s="625"/>
      <c r="CO20" s="625"/>
      <c r="CP20" s="625"/>
      <c r="CQ20" s="626"/>
      <c r="CR20" s="627">
        <v>35137801</v>
      </c>
      <c r="CS20" s="628"/>
      <c r="CT20" s="628"/>
      <c r="CU20" s="628"/>
      <c r="CV20" s="628"/>
      <c r="CW20" s="628"/>
      <c r="CX20" s="628"/>
      <c r="CY20" s="629"/>
      <c r="CZ20" s="663">
        <v>100</v>
      </c>
      <c r="DA20" s="663"/>
      <c r="DB20" s="663"/>
      <c r="DC20" s="663"/>
      <c r="DD20" s="633">
        <v>3605456</v>
      </c>
      <c r="DE20" s="628"/>
      <c r="DF20" s="628"/>
      <c r="DG20" s="628"/>
      <c r="DH20" s="628"/>
      <c r="DI20" s="628"/>
      <c r="DJ20" s="628"/>
      <c r="DK20" s="628"/>
      <c r="DL20" s="628"/>
      <c r="DM20" s="628"/>
      <c r="DN20" s="628"/>
      <c r="DO20" s="628"/>
      <c r="DP20" s="629"/>
      <c r="DQ20" s="633">
        <v>21827072</v>
      </c>
      <c r="DR20" s="628"/>
      <c r="DS20" s="628"/>
      <c r="DT20" s="628"/>
      <c r="DU20" s="628"/>
      <c r="DV20" s="628"/>
      <c r="DW20" s="628"/>
      <c r="DX20" s="628"/>
      <c r="DY20" s="628"/>
      <c r="DZ20" s="628"/>
      <c r="EA20" s="628"/>
      <c r="EB20" s="628"/>
      <c r="EC20" s="662"/>
    </row>
    <row r="21" spans="2:133" ht="11.25" customHeight="1" x14ac:dyDescent="0.15">
      <c r="B21" s="624" t="s">
        <v>279</v>
      </c>
      <c r="C21" s="625"/>
      <c r="D21" s="625"/>
      <c r="E21" s="625"/>
      <c r="F21" s="625"/>
      <c r="G21" s="625"/>
      <c r="H21" s="625"/>
      <c r="I21" s="625"/>
      <c r="J21" s="625"/>
      <c r="K21" s="625"/>
      <c r="L21" s="625"/>
      <c r="M21" s="625"/>
      <c r="N21" s="625"/>
      <c r="O21" s="625"/>
      <c r="P21" s="625"/>
      <c r="Q21" s="626"/>
      <c r="R21" s="627">
        <v>11634130</v>
      </c>
      <c r="S21" s="628"/>
      <c r="T21" s="628"/>
      <c r="U21" s="628"/>
      <c r="V21" s="628"/>
      <c r="W21" s="628"/>
      <c r="X21" s="628"/>
      <c r="Y21" s="629"/>
      <c r="Z21" s="663">
        <v>31.9</v>
      </c>
      <c r="AA21" s="663"/>
      <c r="AB21" s="663"/>
      <c r="AC21" s="663"/>
      <c r="AD21" s="664">
        <v>10242177</v>
      </c>
      <c r="AE21" s="664"/>
      <c r="AF21" s="664"/>
      <c r="AG21" s="664"/>
      <c r="AH21" s="664"/>
      <c r="AI21" s="664"/>
      <c r="AJ21" s="664"/>
      <c r="AK21" s="664"/>
      <c r="AL21" s="630">
        <v>57.1</v>
      </c>
      <c r="AM21" s="631"/>
      <c r="AN21" s="631"/>
      <c r="AO21" s="665"/>
      <c r="AP21" s="624" t="s">
        <v>280</v>
      </c>
      <c r="AQ21" s="699"/>
      <c r="AR21" s="699"/>
      <c r="AS21" s="699"/>
      <c r="AT21" s="699"/>
      <c r="AU21" s="699"/>
      <c r="AV21" s="699"/>
      <c r="AW21" s="699"/>
      <c r="AX21" s="699"/>
      <c r="AY21" s="699"/>
      <c r="AZ21" s="699"/>
      <c r="BA21" s="699"/>
      <c r="BB21" s="699"/>
      <c r="BC21" s="699"/>
      <c r="BD21" s="699"/>
      <c r="BE21" s="699"/>
      <c r="BF21" s="700"/>
      <c r="BG21" s="627">
        <v>682</v>
      </c>
      <c r="BH21" s="628"/>
      <c r="BI21" s="628"/>
      <c r="BJ21" s="628"/>
      <c r="BK21" s="628"/>
      <c r="BL21" s="628"/>
      <c r="BM21" s="628"/>
      <c r="BN21" s="629"/>
      <c r="BO21" s="663">
        <v>0</v>
      </c>
      <c r="BP21" s="663"/>
      <c r="BQ21" s="663"/>
      <c r="BR21" s="663"/>
      <c r="BS21" s="664" t="s">
        <v>129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281</v>
      </c>
      <c r="C22" s="625"/>
      <c r="D22" s="625"/>
      <c r="E22" s="625"/>
      <c r="F22" s="625"/>
      <c r="G22" s="625"/>
      <c r="H22" s="625"/>
      <c r="I22" s="625"/>
      <c r="J22" s="625"/>
      <c r="K22" s="625"/>
      <c r="L22" s="625"/>
      <c r="M22" s="625"/>
      <c r="N22" s="625"/>
      <c r="O22" s="625"/>
      <c r="P22" s="625"/>
      <c r="Q22" s="626"/>
      <c r="R22" s="627">
        <v>10242177</v>
      </c>
      <c r="S22" s="628"/>
      <c r="T22" s="628"/>
      <c r="U22" s="628"/>
      <c r="V22" s="628"/>
      <c r="W22" s="628"/>
      <c r="X22" s="628"/>
      <c r="Y22" s="629"/>
      <c r="Z22" s="663">
        <v>28.1</v>
      </c>
      <c r="AA22" s="663"/>
      <c r="AB22" s="663"/>
      <c r="AC22" s="663"/>
      <c r="AD22" s="664">
        <v>10242177</v>
      </c>
      <c r="AE22" s="664"/>
      <c r="AF22" s="664"/>
      <c r="AG22" s="664"/>
      <c r="AH22" s="664"/>
      <c r="AI22" s="664"/>
      <c r="AJ22" s="664"/>
      <c r="AK22" s="664"/>
      <c r="AL22" s="630">
        <v>57.1</v>
      </c>
      <c r="AM22" s="631"/>
      <c r="AN22" s="631"/>
      <c r="AO22" s="665"/>
      <c r="AP22" s="624" t="s">
        <v>282</v>
      </c>
      <c r="AQ22" s="699"/>
      <c r="AR22" s="699"/>
      <c r="AS22" s="699"/>
      <c r="AT22" s="699"/>
      <c r="AU22" s="699"/>
      <c r="AV22" s="699"/>
      <c r="AW22" s="699"/>
      <c r="AX22" s="699"/>
      <c r="AY22" s="699"/>
      <c r="AZ22" s="699"/>
      <c r="BA22" s="699"/>
      <c r="BB22" s="699"/>
      <c r="BC22" s="699"/>
      <c r="BD22" s="699"/>
      <c r="BE22" s="699"/>
      <c r="BF22" s="700"/>
      <c r="BG22" s="627" t="s">
        <v>245</v>
      </c>
      <c r="BH22" s="628"/>
      <c r="BI22" s="628"/>
      <c r="BJ22" s="628"/>
      <c r="BK22" s="628"/>
      <c r="BL22" s="628"/>
      <c r="BM22" s="628"/>
      <c r="BN22" s="629"/>
      <c r="BO22" s="663" t="s">
        <v>139</v>
      </c>
      <c r="BP22" s="663"/>
      <c r="BQ22" s="663"/>
      <c r="BR22" s="663"/>
      <c r="BS22" s="664" t="s">
        <v>129</v>
      </c>
      <c r="BT22" s="664"/>
      <c r="BU22" s="664"/>
      <c r="BV22" s="664"/>
      <c r="BW22" s="664"/>
      <c r="BX22" s="664"/>
      <c r="BY22" s="664"/>
      <c r="BZ22" s="664"/>
      <c r="CA22" s="664"/>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284</v>
      </c>
      <c r="C23" s="625"/>
      <c r="D23" s="625"/>
      <c r="E23" s="625"/>
      <c r="F23" s="625"/>
      <c r="G23" s="625"/>
      <c r="H23" s="625"/>
      <c r="I23" s="625"/>
      <c r="J23" s="625"/>
      <c r="K23" s="625"/>
      <c r="L23" s="625"/>
      <c r="M23" s="625"/>
      <c r="N23" s="625"/>
      <c r="O23" s="625"/>
      <c r="P23" s="625"/>
      <c r="Q23" s="626"/>
      <c r="R23" s="627">
        <v>1188013</v>
      </c>
      <c r="S23" s="628"/>
      <c r="T23" s="628"/>
      <c r="U23" s="628"/>
      <c r="V23" s="628"/>
      <c r="W23" s="628"/>
      <c r="X23" s="628"/>
      <c r="Y23" s="629"/>
      <c r="Z23" s="663">
        <v>3.3</v>
      </c>
      <c r="AA23" s="663"/>
      <c r="AB23" s="663"/>
      <c r="AC23" s="663"/>
      <c r="AD23" s="664" t="s">
        <v>129</v>
      </c>
      <c r="AE23" s="664"/>
      <c r="AF23" s="664"/>
      <c r="AG23" s="664"/>
      <c r="AH23" s="664"/>
      <c r="AI23" s="664"/>
      <c r="AJ23" s="664"/>
      <c r="AK23" s="664"/>
      <c r="AL23" s="630" t="s">
        <v>129</v>
      </c>
      <c r="AM23" s="631"/>
      <c r="AN23" s="631"/>
      <c r="AO23" s="665"/>
      <c r="AP23" s="624" t="s">
        <v>285</v>
      </c>
      <c r="AQ23" s="699"/>
      <c r="AR23" s="699"/>
      <c r="AS23" s="699"/>
      <c r="AT23" s="699"/>
      <c r="AU23" s="699"/>
      <c r="AV23" s="699"/>
      <c r="AW23" s="699"/>
      <c r="AX23" s="699"/>
      <c r="AY23" s="699"/>
      <c r="AZ23" s="699"/>
      <c r="BA23" s="699"/>
      <c r="BB23" s="699"/>
      <c r="BC23" s="699"/>
      <c r="BD23" s="699"/>
      <c r="BE23" s="699"/>
      <c r="BF23" s="700"/>
      <c r="BG23" s="627" t="s">
        <v>139</v>
      </c>
      <c r="BH23" s="628"/>
      <c r="BI23" s="628"/>
      <c r="BJ23" s="628"/>
      <c r="BK23" s="628"/>
      <c r="BL23" s="628"/>
      <c r="BM23" s="628"/>
      <c r="BN23" s="629"/>
      <c r="BO23" s="663" t="s">
        <v>129</v>
      </c>
      <c r="BP23" s="663"/>
      <c r="BQ23" s="663"/>
      <c r="BR23" s="663"/>
      <c r="BS23" s="664" t="s">
        <v>129</v>
      </c>
      <c r="BT23" s="664"/>
      <c r="BU23" s="664"/>
      <c r="BV23" s="664"/>
      <c r="BW23" s="664"/>
      <c r="BX23" s="664"/>
      <c r="BY23" s="664"/>
      <c r="BZ23" s="664"/>
      <c r="CA23" s="664"/>
      <c r="CB23" s="695"/>
      <c r="CD23" s="679" t="s">
        <v>223</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15">
      <c r="B24" s="624" t="s">
        <v>291</v>
      </c>
      <c r="C24" s="625"/>
      <c r="D24" s="625"/>
      <c r="E24" s="625"/>
      <c r="F24" s="625"/>
      <c r="G24" s="625"/>
      <c r="H24" s="625"/>
      <c r="I24" s="625"/>
      <c r="J24" s="625"/>
      <c r="K24" s="625"/>
      <c r="L24" s="625"/>
      <c r="M24" s="625"/>
      <c r="N24" s="625"/>
      <c r="O24" s="625"/>
      <c r="P24" s="625"/>
      <c r="Q24" s="626"/>
      <c r="R24" s="627">
        <v>203940</v>
      </c>
      <c r="S24" s="628"/>
      <c r="T24" s="628"/>
      <c r="U24" s="628"/>
      <c r="V24" s="628"/>
      <c r="W24" s="628"/>
      <c r="X24" s="628"/>
      <c r="Y24" s="629"/>
      <c r="Z24" s="663">
        <v>0.6</v>
      </c>
      <c r="AA24" s="663"/>
      <c r="AB24" s="663"/>
      <c r="AC24" s="663"/>
      <c r="AD24" s="664" t="s">
        <v>129</v>
      </c>
      <c r="AE24" s="664"/>
      <c r="AF24" s="664"/>
      <c r="AG24" s="664"/>
      <c r="AH24" s="664"/>
      <c r="AI24" s="664"/>
      <c r="AJ24" s="664"/>
      <c r="AK24" s="664"/>
      <c r="AL24" s="630" t="s">
        <v>245</v>
      </c>
      <c r="AM24" s="631"/>
      <c r="AN24" s="631"/>
      <c r="AO24" s="665"/>
      <c r="AP24" s="624" t="s">
        <v>292</v>
      </c>
      <c r="AQ24" s="699"/>
      <c r="AR24" s="699"/>
      <c r="AS24" s="699"/>
      <c r="AT24" s="699"/>
      <c r="AU24" s="699"/>
      <c r="AV24" s="699"/>
      <c r="AW24" s="699"/>
      <c r="AX24" s="699"/>
      <c r="AY24" s="699"/>
      <c r="AZ24" s="699"/>
      <c r="BA24" s="699"/>
      <c r="BB24" s="699"/>
      <c r="BC24" s="699"/>
      <c r="BD24" s="699"/>
      <c r="BE24" s="699"/>
      <c r="BF24" s="700"/>
      <c r="BG24" s="627" t="s">
        <v>245</v>
      </c>
      <c r="BH24" s="628"/>
      <c r="BI24" s="628"/>
      <c r="BJ24" s="628"/>
      <c r="BK24" s="628"/>
      <c r="BL24" s="628"/>
      <c r="BM24" s="628"/>
      <c r="BN24" s="629"/>
      <c r="BO24" s="663" t="s">
        <v>129</v>
      </c>
      <c r="BP24" s="663"/>
      <c r="BQ24" s="663"/>
      <c r="BR24" s="663"/>
      <c r="BS24" s="664" t="s">
        <v>129</v>
      </c>
      <c r="BT24" s="664"/>
      <c r="BU24" s="664"/>
      <c r="BV24" s="664"/>
      <c r="BW24" s="664"/>
      <c r="BX24" s="664"/>
      <c r="BY24" s="664"/>
      <c r="BZ24" s="664"/>
      <c r="CA24" s="664"/>
      <c r="CB24" s="695"/>
      <c r="CD24" s="676" t="s">
        <v>293</v>
      </c>
      <c r="CE24" s="677"/>
      <c r="CF24" s="677"/>
      <c r="CG24" s="677"/>
      <c r="CH24" s="677"/>
      <c r="CI24" s="677"/>
      <c r="CJ24" s="677"/>
      <c r="CK24" s="677"/>
      <c r="CL24" s="677"/>
      <c r="CM24" s="677"/>
      <c r="CN24" s="677"/>
      <c r="CO24" s="677"/>
      <c r="CP24" s="677"/>
      <c r="CQ24" s="678"/>
      <c r="CR24" s="673">
        <v>14871277</v>
      </c>
      <c r="CS24" s="674"/>
      <c r="CT24" s="674"/>
      <c r="CU24" s="674"/>
      <c r="CV24" s="674"/>
      <c r="CW24" s="674"/>
      <c r="CX24" s="674"/>
      <c r="CY24" s="702"/>
      <c r="CZ24" s="703">
        <v>42.3</v>
      </c>
      <c r="DA24" s="686"/>
      <c r="DB24" s="686"/>
      <c r="DC24" s="705"/>
      <c r="DD24" s="701">
        <v>10172835</v>
      </c>
      <c r="DE24" s="674"/>
      <c r="DF24" s="674"/>
      <c r="DG24" s="674"/>
      <c r="DH24" s="674"/>
      <c r="DI24" s="674"/>
      <c r="DJ24" s="674"/>
      <c r="DK24" s="702"/>
      <c r="DL24" s="701">
        <v>9740404</v>
      </c>
      <c r="DM24" s="674"/>
      <c r="DN24" s="674"/>
      <c r="DO24" s="674"/>
      <c r="DP24" s="674"/>
      <c r="DQ24" s="674"/>
      <c r="DR24" s="674"/>
      <c r="DS24" s="674"/>
      <c r="DT24" s="674"/>
      <c r="DU24" s="674"/>
      <c r="DV24" s="702"/>
      <c r="DW24" s="703">
        <v>53.7</v>
      </c>
      <c r="DX24" s="686"/>
      <c r="DY24" s="686"/>
      <c r="DZ24" s="686"/>
      <c r="EA24" s="686"/>
      <c r="EB24" s="686"/>
      <c r="EC24" s="704"/>
    </row>
    <row r="25" spans="2:133" ht="11.25" customHeight="1" x14ac:dyDescent="0.15">
      <c r="B25" s="624" t="s">
        <v>294</v>
      </c>
      <c r="C25" s="625"/>
      <c r="D25" s="625"/>
      <c r="E25" s="625"/>
      <c r="F25" s="625"/>
      <c r="G25" s="625"/>
      <c r="H25" s="625"/>
      <c r="I25" s="625"/>
      <c r="J25" s="625"/>
      <c r="K25" s="625"/>
      <c r="L25" s="625"/>
      <c r="M25" s="625"/>
      <c r="N25" s="625"/>
      <c r="O25" s="625"/>
      <c r="P25" s="625"/>
      <c r="Q25" s="626"/>
      <c r="R25" s="627">
        <v>19207069</v>
      </c>
      <c r="S25" s="628"/>
      <c r="T25" s="628"/>
      <c r="U25" s="628"/>
      <c r="V25" s="628"/>
      <c r="W25" s="628"/>
      <c r="X25" s="628"/>
      <c r="Y25" s="629"/>
      <c r="Z25" s="663">
        <v>52.6</v>
      </c>
      <c r="AA25" s="663"/>
      <c r="AB25" s="663"/>
      <c r="AC25" s="663"/>
      <c r="AD25" s="664">
        <v>17815116</v>
      </c>
      <c r="AE25" s="664"/>
      <c r="AF25" s="664"/>
      <c r="AG25" s="664"/>
      <c r="AH25" s="664"/>
      <c r="AI25" s="664"/>
      <c r="AJ25" s="664"/>
      <c r="AK25" s="664"/>
      <c r="AL25" s="630">
        <v>99.4</v>
      </c>
      <c r="AM25" s="631"/>
      <c r="AN25" s="631"/>
      <c r="AO25" s="665"/>
      <c r="AP25" s="624" t="s">
        <v>295</v>
      </c>
      <c r="AQ25" s="699"/>
      <c r="AR25" s="699"/>
      <c r="AS25" s="699"/>
      <c r="AT25" s="699"/>
      <c r="AU25" s="699"/>
      <c r="AV25" s="699"/>
      <c r="AW25" s="699"/>
      <c r="AX25" s="699"/>
      <c r="AY25" s="699"/>
      <c r="AZ25" s="699"/>
      <c r="BA25" s="699"/>
      <c r="BB25" s="699"/>
      <c r="BC25" s="699"/>
      <c r="BD25" s="699"/>
      <c r="BE25" s="699"/>
      <c r="BF25" s="700"/>
      <c r="BG25" s="627" t="s">
        <v>245</v>
      </c>
      <c r="BH25" s="628"/>
      <c r="BI25" s="628"/>
      <c r="BJ25" s="628"/>
      <c r="BK25" s="628"/>
      <c r="BL25" s="628"/>
      <c r="BM25" s="628"/>
      <c r="BN25" s="629"/>
      <c r="BO25" s="663" t="s">
        <v>129</v>
      </c>
      <c r="BP25" s="663"/>
      <c r="BQ25" s="663"/>
      <c r="BR25" s="663"/>
      <c r="BS25" s="664" t="s">
        <v>245</v>
      </c>
      <c r="BT25" s="664"/>
      <c r="BU25" s="664"/>
      <c r="BV25" s="664"/>
      <c r="BW25" s="664"/>
      <c r="BX25" s="664"/>
      <c r="BY25" s="664"/>
      <c r="BZ25" s="664"/>
      <c r="CA25" s="664"/>
      <c r="CB25" s="695"/>
      <c r="CD25" s="624" t="s">
        <v>296</v>
      </c>
      <c r="CE25" s="625"/>
      <c r="CF25" s="625"/>
      <c r="CG25" s="625"/>
      <c r="CH25" s="625"/>
      <c r="CI25" s="625"/>
      <c r="CJ25" s="625"/>
      <c r="CK25" s="625"/>
      <c r="CL25" s="625"/>
      <c r="CM25" s="625"/>
      <c r="CN25" s="625"/>
      <c r="CO25" s="625"/>
      <c r="CP25" s="625"/>
      <c r="CQ25" s="626"/>
      <c r="CR25" s="627">
        <v>5421886</v>
      </c>
      <c r="CS25" s="636"/>
      <c r="CT25" s="636"/>
      <c r="CU25" s="636"/>
      <c r="CV25" s="636"/>
      <c r="CW25" s="636"/>
      <c r="CX25" s="636"/>
      <c r="CY25" s="637"/>
      <c r="CZ25" s="630">
        <v>15.4</v>
      </c>
      <c r="DA25" s="638"/>
      <c r="DB25" s="638"/>
      <c r="DC25" s="639"/>
      <c r="DD25" s="633">
        <v>5134317</v>
      </c>
      <c r="DE25" s="636"/>
      <c r="DF25" s="636"/>
      <c r="DG25" s="636"/>
      <c r="DH25" s="636"/>
      <c r="DI25" s="636"/>
      <c r="DJ25" s="636"/>
      <c r="DK25" s="637"/>
      <c r="DL25" s="633">
        <v>4905525</v>
      </c>
      <c r="DM25" s="636"/>
      <c r="DN25" s="636"/>
      <c r="DO25" s="636"/>
      <c r="DP25" s="636"/>
      <c r="DQ25" s="636"/>
      <c r="DR25" s="636"/>
      <c r="DS25" s="636"/>
      <c r="DT25" s="636"/>
      <c r="DU25" s="636"/>
      <c r="DV25" s="637"/>
      <c r="DW25" s="630">
        <v>27</v>
      </c>
      <c r="DX25" s="638"/>
      <c r="DY25" s="638"/>
      <c r="DZ25" s="638"/>
      <c r="EA25" s="638"/>
      <c r="EB25" s="638"/>
      <c r="EC25" s="652"/>
    </row>
    <row r="26" spans="2:133" ht="11.25" customHeight="1" x14ac:dyDescent="0.15">
      <c r="B26" s="624" t="s">
        <v>297</v>
      </c>
      <c r="C26" s="625"/>
      <c r="D26" s="625"/>
      <c r="E26" s="625"/>
      <c r="F26" s="625"/>
      <c r="G26" s="625"/>
      <c r="H26" s="625"/>
      <c r="I26" s="625"/>
      <c r="J26" s="625"/>
      <c r="K26" s="625"/>
      <c r="L26" s="625"/>
      <c r="M26" s="625"/>
      <c r="N26" s="625"/>
      <c r="O26" s="625"/>
      <c r="P26" s="625"/>
      <c r="Q26" s="626"/>
      <c r="R26" s="627">
        <v>5031</v>
      </c>
      <c r="S26" s="628"/>
      <c r="T26" s="628"/>
      <c r="U26" s="628"/>
      <c r="V26" s="628"/>
      <c r="W26" s="628"/>
      <c r="X26" s="628"/>
      <c r="Y26" s="629"/>
      <c r="Z26" s="663">
        <v>0</v>
      </c>
      <c r="AA26" s="663"/>
      <c r="AB26" s="663"/>
      <c r="AC26" s="663"/>
      <c r="AD26" s="664">
        <v>5031</v>
      </c>
      <c r="AE26" s="664"/>
      <c r="AF26" s="664"/>
      <c r="AG26" s="664"/>
      <c r="AH26" s="664"/>
      <c r="AI26" s="664"/>
      <c r="AJ26" s="664"/>
      <c r="AK26" s="664"/>
      <c r="AL26" s="630">
        <v>0</v>
      </c>
      <c r="AM26" s="631"/>
      <c r="AN26" s="631"/>
      <c r="AO26" s="665"/>
      <c r="AP26" s="624" t="s">
        <v>298</v>
      </c>
      <c r="AQ26" s="699"/>
      <c r="AR26" s="699"/>
      <c r="AS26" s="699"/>
      <c r="AT26" s="699"/>
      <c r="AU26" s="699"/>
      <c r="AV26" s="699"/>
      <c r="AW26" s="699"/>
      <c r="AX26" s="699"/>
      <c r="AY26" s="699"/>
      <c r="AZ26" s="699"/>
      <c r="BA26" s="699"/>
      <c r="BB26" s="699"/>
      <c r="BC26" s="699"/>
      <c r="BD26" s="699"/>
      <c r="BE26" s="699"/>
      <c r="BF26" s="700"/>
      <c r="BG26" s="627" t="s">
        <v>129</v>
      </c>
      <c r="BH26" s="628"/>
      <c r="BI26" s="628"/>
      <c r="BJ26" s="628"/>
      <c r="BK26" s="628"/>
      <c r="BL26" s="628"/>
      <c r="BM26" s="628"/>
      <c r="BN26" s="629"/>
      <c r="BO26" s="663" t="s">
        <v>139</v>
      </c>
      <c r="BP26" s="663"/>
      <c r="BQ26" s="663"/>
      <c r="BR26" s="663"/>
      <c r="BS26" s="664" t="s">
        <v>245</v>
      </c>
      <c r="BT26" s="664"/>
      <c r="BU26" s="664"/>
      <c r="BV26" s="664"/>
      <c r="BW26" s="664"/>
      <c r="BX26" s="664"/>
      <c r="BY26" s="664"/>
      <c r="BZ26" s="664"/>
      <c r="CA26" s="664"/>
      <c r="CB26" s="695"/>
      <c r="CD26" s="624" t="s">
        <v>299</v>
      </c>
      <c r="CE26" s="625"/>
      <c r="CF26" s="625"/>
      <c r="CG26" s="625"/>
      <c r="CH26" s="625"/>
      <c r="CI26" s="625"/>
      <c r="CJ26" s="625"/>
      <c r="CK26" s="625"/>
      <c r="CL26" s="625"/>
      <c r="CM26" s="625"/>
      <c r="CN26" s="625"/>
      <c r="CO26" s="625"/>
      <c r="CP26" s="625"/>
      <c r="CQ26" s="626"/>
      <c r="CR26" s="627">
        <v>3365430</v>
      </c>
      <c r="CS26" s="628"/>
      <c r="CT26" s="628"/>
      <c r="CU26" s="628"/>
      <c r="CV26" s="628"/>
      <c r="CW26" s="628"/>
      <c r="CX26" s="628"/>
      <c r="CY26" s="629"/>
      <c r="CZ26" s="630">
        <v>9.6</v>
      </c>
      <c r="DA26" s="638"/>
      <c r="DB26" s="638"/>
      <c r="DC26" s="639"/>
      <c r="DD26" s="633">
        <v>3164515</v>
      </c>
      <c r="DE26" s="628"/>
      <c r="DF26" s="628"/>
      <c r="DG26" s="628"/>
      <c r="DH26" s="628"/>
      <c r="DI26" s="628"/>
      <c r="DJ26" s="628"/>
      <c r="DK26" s="629"/>
      <c r="DL26" s="633" t="s">
        <v>129</v>
      </c>
      <c r="DM26" s="628"/>
      <c r="DN26" s="628"/>
      <c r="DO26" s="628"/>
      <c r="DP26" s="628"/>
      <c r="DQ26" s="628"/>
      <c r="DR26" s="628"/>
      <c r="DS26" s="628"/>
      <c r="DT26" s="628"/>
      <c r="DU26" s="628"/>
      <c r="DV26" s="629"/>
      <c r="DW26" s="630" t="s">
        <v>129</v>
      </c>
      <c r="DX26" s="638"/>
      <c r="DY26" s="638"/>
      <c r="DZ26" s="638"/>
      <c r="EA26" s="638"/>
      <c r="EB26" s="638"/>
      <c r="EC26" s="652"/>
    </row>
    <row r="27" spans="2:133" ht="11.25" customHeight="1" x14ac:dyDescent="0.15">
      <c r="B27" s="624" t="s">
        <v>300</v>
      </c>
      <c r="C27" s="625"/>
      <c r="D27" s="625"/>
      <c r="E27" s="625"/>
      <c r="F27" s="625"/>
      <c r="G27" s="625"/>
      <c r="H27" s="625"/>
      <c r="I27" s="625"/>
      <c r="J27" s="625"/>
      <c r="K27" s="625"/>
      <c r="L27" s="625"/>
      <c r="M27" s="625"/>
      <c r="N27" s="625"/>
      <c r="O27" s="625"/>
      <c r="P27" s="625"/>
      <c r="Q27" s="626"/>
      <c r="R27" s="627">
        <v>79837</v>
      </c>
      <c r="S27" s="628"/>
      <c r="T27" s="628"/>
      <c r="U27" s="628"/>
      <c r="V27" s="628"/>
      <c r="W27" s="628"/>
      <c r="X27" s="628"/>
      <c r="Y27" s="629"/>
      <c r="Z27" s="663">
        <v>0.2</v>
      </c>
      <c r="AA27" s="663"/>
      <c r="AB27" s="663"/>
      <c r="AC27" s="663"/>
      <c r="AD27" s="664" t="s">
        <v>129</v>
      </c>
      <c r="AE27" s="664"/>
      <c r="AF27" s="664"/>
      <c r="AG27" s="664"/>
      <c r="AH27" s="664"/>
      <c r="AI27" s="664"/>
      <c r="AJ27" s="664"/>
      <c r="AK27" s="664"/>
      <c r="AL27" s="630" t="s">
        <v>245</v>
      </c>
      <c r="AM27" s="631"/>
      <c r="AN27" s="631"/>
      <c r="AO27" s="665"/>
      <c r="AP27" s="624" t="s">
        <v>301</v>
      </c>
      <c r="AQ27" s="625"/>
      <c r="AR27" s="625"/>
      <c r="AS27" s="625"/>
      <c r="AT27" s="625"/>
      <c r="AU27" s="625"/>
      <c r="AV27" s="625"/>
      <c r="AW27" s="625"/>
      <c r="AX27" s="625"/>
      <c r="AY27" s="625"/>
      <c r="AZ27" s="625"/>
      <c r="BA27" s="625"/>
      <c r="BB27" s="625"/>
      <c r="BC27" s="625"/>
      <c r="BD27" s="625"/>
      <c r="BE27" s="625"/>
      <c r="BF27" s="626"/>
      <c r="BG27" s="627">
        <v>5766840</v>
      </c>
      <c r="BH27" s="628"/>
      <c r="BI27" s="628"/>
      <c r="BJ27" s="628"/>
      <c r="BK27" s="628"/>
      <c r="BL27" s="628"/>
      <c r="BM27" s="628"/>
      <c r="BN27" s="629"/>
      <c r="BO27" s="663">
        <v>100</v>
      </c>
      <c r="BP27" s="663"/>
      <c r="BQ27" s="663"/>
      <c r="BR27" s="663"/>
      <c r="BS27" s="664">
        <v>303493</v>
      </c>
      <c r="BT27" s="664"/>
      <c r="BU27" s="664"/>
      <c r="BV27" s="664"/>
      <c r="BW27" s="664"/>
      <c r="BX27" s="664"/>
      <c r="BY27" s="664"/>
      <c r="BZ27" s="664"/>
      <c r="CA27" s="664"/>
      <c r="CB27" s="695"/>
      <c r="CD27" s="624" t="s">
        <v>302</v>
      </c>
      <c r="CE27" s="625"/>
      <c r="CF27" s="625"/>
      <c r="CG27" s="625"/>
      <c r="CH27" s="625"/>
      <c r="CI27" s="625"/>
      <c r="CJ27" s="625"/>
      <c r="CK27" s="625"/>
      <c r="CL27" s="625"/>
      <c r="CM27" s="625"/>
      <c r="CN27" s="625"/>
      <c r="CO27" s="625"/>
      <c r="CP27" s="625"/>
      <c r="CQ27" s="626"/>
      <c r="CR27" s="627">
        <v>5646408</v>
      </c>
      <c r="CS27" s="636"/>
      <c r="CT27" s="636"/>
      <c r="CU27" s="636"/>
      <c r="CV27" s="636"/>
      <c r="CW27" s="636"/>
      <c r="CX27" s="636"/>
      <c r="CY27" s="637"/>
      <c r="CZ27" s="630">
        <v>16.100000000000001</v>
      </c>
      <c r="DA27" s="638"/>
      <c r="DB27" s="638"/>
      <c r="DC27" s="639"/>
      <c r="DD27" s="633">
        <v>1297474</v>
      </c>
      <c r="DE27" s="636"/>
      <c r="DF27" s="636"/>
      <c r="DG27" s="636"/>
      <c r="DH27" s="636"/>
      <c r="DI27" s="636"/>
      <c r="DJ27" s="636"/>
      <c r="DK27" s="637"/>
      <c r="DL27" s="633">
        <v>1096840</v>
      </c>
      <c r="DM27" s="636"/>
      <c r="DN27" s="636"/>
      <c r="DO27" s="636"/>
      <c r="DP27" s="636"/>
      <c r="DQ27" s="636"/>
      <c r="DR27" s="636"/>
      <c r="DS27" s="636"/>
      <c r="DT27" s="636"/>
      <c r="DU27" s="636"/>
      <c r="DV27" s="637"/>
      <c r="DW27" s="630">
        <v>6</v>
      </c>
      <c r="DX27" s="638"/>
      <c r="DY27" s="638"/>
      <c r="DZ27" s="638"/>
      <c r="EA27" s="638"/>
      <c r="EB27" s="638"/>
      <c r="EC27" s="652"/>
    </row>
    <row r="28" spans="2:133" ht="11.25" customHeight="1" x14ac:dyDescent="0.15">
      <c r="B28" s="624" t="s">
        <v>303</v>
      </c>
      <c r="C28" s="625"/>
      <c r="D28" s="625"/>
      <c r="E28" s="625"/>
      <c r="F28" s="625"/>
      <c r="G28" s="625"/>
      <c r="H28" s="625"/>
      <c r="I28" s="625"/>
      <c r="J28" s="625"/>
      <c r="K28" s="625"/>
      <c r="L28" s="625"/>
      <c r="M28" s="625"/>
      <c r="N28" s="625"/>
      <c r="O28" s="625"/>
      <c r="P28" s="625"/>
      <c r="Q28" s="626"/>
      <c r="R28" s="627">
        <v>389948</v>
      </c>
      <c r="S28" s="628"/>
      <c r="T28" s="628"/>
      <c r="U28" s="628"/>
      <c r="V28" s="628"/>
      <c r="W28" s="628"/>
      <c r="X28" s="628"/>
      <c r="Y28" s="629"/>
      <c r="Z28" s="663">
        <v>1.1000000000000001</v>
      </c>
      <c r="AA28" s="663"/>
      <c r="AB28" s="663"/>
      <c r="AC28" s="663"/>
      <c r="AD28" s="664">
        <v>88404</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304</v>
      </c>
      <c r="CE28" s="625"/>
      <c r="CF28" s="625"/>
      <c r="CG28" s="625"/>
      <c r="CH28" s="625"/>
      <c r="CI28" s="625"/>
      <c r="CJ28" s="625"/>
      <c r="CK28" s="625"/>
      <c r="CL28" s="625"/>
      <c r="CM28" s="625"/>
      <c r="CN28" s="625"/>
      <c r="CO28" s="625"/>
      <c r="CP28" s="625"/>
      <c r="CQ28" s="626"/>
      <c r="CR28" s="627">
        <v>3802983</v>
      </c>
      <c r="CS28" s="628"/>
      <c r="CT28" s="628"/>
      <c r="CU28" s="628"/>
      <c r="CV28" s="628"/>
      <c r="CW28" s="628"/>
      <c r="CX28" s="628"/>
      <c r="CY28" s="629"/>
      <c r="CZ28" s="630">
        <v>10.8</v>
      </c>
      <c r="DA28" s="638"/>
      <c r="DB28" s="638"/>
      <c r="DC28" s="639"/>
      <c r="DD28" s="633">
        <v>3741044</v>
      </c>
      <c r="DE28" s="628"/>
      <c r="DF28" s="628"/>
      <c r="DG28" s="628"/>
      <c r="DH28" s="628"/>
      <c r="DI28" s="628"/>
      <c r="DJ28" s="628"/>
      <c r="DK28" s="629"/>
      <c r="DL28" s="633">
        <v>3738039</v>
      </c>
      <c r="DM28" s="628"/>
      <c r="DN28" s="628"/>
      <c r="DO28" s="628"/>
      <c r="DP28" s="628"/>
      <c r="DQ28" s="628"/>
      <c r="DR28" s="628"/>
      <c r="DS28" s="628"/>
      <c r="DT28" s="628"/>
      <c r="DU28" s="628"/>
      <c r="DV28" s="629"/>
      <c r="DW28" s="630">
        <v>20.6</v>
      </c>
      <c r="DX28" s="638"/>
      <c r="DY28" s="638"/>
      <c r="DZ28" s="638"/>
      <c r="EA28" s="638"/>
      <c r="EB28" s="638"/>
      <c r="EC28" s="652"/>
    </row>
    <row r="29" spans="2:133" ht="11.25" customHeight="1" x14ac:dyDescent="0.15">
      <c r="B29" s="624" t="s">
        <v>305</v>
      </c>
      <c r="C29" s="625"/>
      <c r="D29" s="625"/>
      <c r="E29" s="625"/>
      <c r="F29" s="625"/>
      <c r="G29" s="625"/>
      <c r="H29" s="625"/>
      <c r="I29" s="625"/>
      <c r="J29" s="625"/>
      <c r="K29" s="625"/>
      <c r="L29" s="625"/>
      <c r="M29" s="625"/>
      <c r="N29" s="625"/>
      <c r="O29" s="625"/>
      <c r="P29" s="625"/>
      <c r="Q29" s="626"/>
      <c r="R29" s="627">
        <v>34341</v>
      </c>
      <c r="S29" s="628"/>
      <c r="T29" s="628"/>
      <c r="U29" s="628"/>
      <c r="V29" s="628"/>
      <c r="W29" s="628"/>
      <c r="X29" s="628"/>
      <c r="Y29" s="629"/>
      <c r="Z29" s="663">
        <v>0.1</v>
      </c>
      <c r="AA29" s="663"/>
      <c r="AB29" s="663"/>
      <c r="AC29" s="663"/>
      <c r="AD29" s="664">
        <v>3081</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306</v>
      </c>
      <c r="CE29" s="641"/>
      <c r="CF29" s="624" t="s">
        <v>307</v>
      </c>
      <c r="CG29" s="625"/>
      <c r="CH29" s="625"/>
      <c r="CI29" s="625"/>
      <c r="CJ29" s="625"/>
      <c r="CK29" s="625"/>
      <c r="CL29" s="625"/>
      <c r="CM29" s="625"/>
      <c r="CN29" s="625"/>
      <c r="CO29" s="625"/>
      <c r="CP29" s="625"/>
      <c r="CQ29" s="626"/>
      <c r="CR29" s="627">
        <v>3802884</v>
      </c>
      <c r="CS29" s="636"/>
      <c r="CT29" s="636"/>
      <c r="CU29" s="636"/>
      <c r="CV29" s="636"/>
      <c r="CW29" s="636"/>
      <c r="CX29" s="636"/>
      <c r="CY29" s="637"/>
      <c r="CZ29" s="630">
        <v>10.8</v>
      </c>
      <c r="DA29" s="638"/>
      <c r="DB29" s="638"/>
      <c r="DC29" s="639"/>
      <c r="DD29" s="633">
        <v>3740945</v>
      </c>
      <c r="DE29" s="636"/>
      <c r="DF29" s="636"/>
      <c r="DG29" s="636"/>
      <c r="DH29" s="636"/>
      <c r="DI29" s="636"/>
      <c r="DJ29" s="636"/>
      <c r="DK29" s="637"/>
      <c r="DL29" s="633">
        <v>3737940</v>
      </c>
      <c r="DM29" s="636"/>
      <c r="DN29" s="636"/>
      <c r="DO29" s="636"/>
      <c r="DP29" s="636"/>
      <c r="DQ29" s="636"/>
      <c r="DR29" s="636"/>
      <c r="DS29" s="636"/>
      <c r="DT29" s="636"/>
      <c r="DU29" s="636"/>
      <c r="DV29" s="637"/>
      <c r="DW29" s="630">
        <v>20.6</v>
      </c>
      <c r="DX29" s="638"/>
      <c r="DY29" s="638"/>
      <c r="DZ29" s="638"/>
      <c r="EA29" s="638"/>
      <c r="EB29" s="638"/>
      <c r="EC29" s="652"/>
    </row>
    <row r="30" spans="2:133" ht="11.25" customHeight="1" x14ac:dyDescent="0.15">
      <c r="B30" s="624" t="s">
        <v>308</v>
      </c>
      <c r="C30" s="625"/>
      <c r="D30" s="625"/>
      <c r="E30" s="625"/>
      <c r="F30" s="625"/>
      <c r="G30" s="625"/>
      <c r="H30" s="625"/>
      <c r="I30" s="625"/>
      <c r="J30" s="625"/>
      <c r="K30" s="625"/>
      <c r="L30" s="625"/>
      <c r="M30" s="625"/>
      <c r="N30" s="625"/>
      <c r="O30" s="625"/>
      <c r="P30" s="625"/>
      <c r="Q30" s="626"/>
      <c r="R30" s="627">
        <v>6071413</v>
      </c>
      <c r="S30" s="628"/>
      <c r="T30" s="628"/>
      <c r="U30" s="628"/>
      <c r="V30" s="628"/>
      <c r="W30" s="628"/>
      <c r="X30" s="628"/>
      <c r="Y30" s="629"/>
      <c r="Z30" s="663">
        <v>16.600000000000001</v>
      </c>
      <c r="AA30" s="663"/>
      <c r="AB30" s="663"/>
      <c r="AC30" s="663"/>
      <c r="AD30" s="664" t="s">
        <v>255</v>
      </c>
      <c r="AE30" s="664"/>
      <c r="AF30" s="664"/>
      <c r="AG30" s="664"/>
      <c r="AH30" s="664"/>
      <c r="AI30" s="664"/>
      <c r="AJ30" s="664"/>
      <c r="AK30" s="664"/>
      <c r="AL30" s="630" t="s">
        <v>129</v>
      </c>
      <c r="AM30" s="631"/>
      <c r="AN30" s="631"/>
      <c r="AO30" s="665"/>
      <c r="AP30" s="679" t="s">
        <v>223</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24" t="s">
        <v>311</v>
      </c>
      <c r="CG30" s="625"/>
      <c r="CH30" s="625"/>
      <c r="CI30" s="625"/>
      <c r="CJ30" s="625"/>
      <c r="CK30" s="625"/>
      <c r="CL30" s="625"/>
      <c r="CM30" s="625"/>
      <c r="CN30" s="625"/>
      <c r="CO30" s="625"/>
      <c r="CP30" s="625"/>
      <c r="CQ30" s="626"/>
      <c r="CR30" s="627">
        <v>3672388</v>
      </c>
      <c r="CS30" s="628"/>
      <c r="CT30" s="628"/>
      <c r="CU30" s="628"/>
      <c r="CV30" s="628"/>
      <c r="CW30" s="628"/>
      <c r="CX30" s="628"/>
      <c r="CY30" s="629"/>
      <c r="CZ30" s="630">
        <v>10.5</v>
      </c>
      <c r="DA30" s="638"/>
      <c r="DB30" s="638"/>
      <c r="DC30" s="639"/>
      <c r="DD30" s="633">
        <v>3617342</v>
      </c>
      <c r="DE30" s="628"/>
      <c r="DF30" s="628"/>
      <c r="DG30" s="628"/>
      <c r="DH30" s="628"/>
      <c r="DI30" s="628"/>
      <c r="DJ30" s="628"/>
      <c r="DK30" s="629"/>
      <c r="DL30" s="633">
        <v>3614337</v>
      </c>
      <c r="DM30" s="628"/>
      <c r="DN30" s="628"/>
      <c r="DO30" s="628"/>
      <c r="DP30" s="628"/>
      <c r="DQ30" s="628"/>
      <c r="DR30" s="628"/>
      <c r="DS30" s="628"/>
      <c r="DT30" s="628"/>
      <c r="DU30" s="628"/>
      <c r="DV30" s="629"/>
      <c r="DW30" s="630">
        <v>19.899999999999999</v>
      </c>
      <c r="DX30" s="638"/>
      <c r="DY30" s="638"/>
      <c r="DZ30" s="638"/>
      <c r="EA30" s="638"/>
      <c r="EB30" s="638"/>
      <c r="EC30" s="652"/>
    </row>
    <row r="31" spans="2:133" ht="11.25" customHeight="1" x14ac:dyDescent="0.15">
      <c r="B31" s="696" t="s">
        <v>312</v>
      </c>
      <c r="C31" s="697"/>
      <c r="D31" s="697"/>
      <c r="E31" s="697"/>
      <c r="F31" s="697"/>
      <c r="G31" s="697"/>
      <c r="H31" s="697"/>
      <c r="I31" s="697"/>
      <c r="J31" s="697"/>
      <c r="K31" s="697"/>
      <c r="L31" s="697"/>
      <c r="M31" s="697"/>
      <c r="N31" s="697"/>
      <c r="O31" s="697"/>
      <c r="P31" s="697"/>
      <c r="Q31" s="698"/>
      <c r="R31" s="627" t="s">
        <v>245</v>
      </c>
      <c r="S31" s="628"/>
      <c r="T31" s="628"/>
      <c r="U31" s="628"/>
      <c r="V31" s="628"/>
      <c r="W31" s="628"/>
      <c r="X31" s="628"/>
      <c r="Y31" s="629"/>
      <c r="Z31" s="663" t="s">
        <v>129</v>
      </c>
      <c r="AA31" s="663"/>
      <c r="AB31" s="663"/>
      <c r="AC31" s="663"/>
      <c r="AD31" s="664" t="s">
        <v>139</v>
      </c>
      <c r="AE31" s="664"/>
      <c r="AF31" s="664"/>
      <c r="AG31" s="664"/>
      <c r="AH31" s="664"/>
      <c r="AI31" s="664"/>
      <c r="AJ31" s="664"/>
      <c r="AK31" s="664"/>
      <c r="AL31" s="630" t="s">
        <v>139</v>
      </c>
      <c r="AM31" s="631"/>
      <c r="AN31" s="631"/>
      <c r="AO31" s="665"/>
      <c r="AP31" s="688" t="s">
        <v>313</v>
      </c>
      <c r="AQ31" s="689"/>
      <c r="AR31" s="689"/>
      <c r="AS31" s="689"/>
      <c r="AT31" s="690" t="s">
        <v>314</v>
      </c>
      <c r="AU31" s="218"/>
      <c r="AV31" s="218"/>
      <c r="AW31" s="218"/>
      <c r="AX31" s="676" t="s">
        <v>187</v>
      </c>
      <c r="AY31" s="677"/>
      <c r="AZ31" s="677"/>
      <c r="BA31" s="677"/>
      <c r="BB31" s="677"/>
      <c r="BC31" s="677"/>
      <c r="BD31" s="677"/>
      <c r="BE31" s="677"/>
      <c r="BF31" s="678"/>
      <c r="BG31" s="684">
        <v>99.7</v>
      </c>
      <c r="BH31" s="685"/>
      <c r="BI31" s="685"/>
      <c r="BJ31" s="685"/>
      <c r="BK31" s="685"/>
      <c r="BL31" s="685"/>
      <c r="BM31" s="686">
        <v>99.3</v>
      </c>
      <c r="BN31" s="685"/>
      <c r="BO31" s="685"/>
      <c r="BP31" s="685"/>
      <c r="BQ31" s="687"/>
      <c r="BR31" s="684">
        <v>99.7</v>
      </c>
      <c r="BS31" s="685"/>
      <c r="BT31" s="685"/>
      <c r="BU31" s="685"/>
      <c r="BV31" s="685"/>
      <c r="BW31" s="685"/>
      <c r="BX31" s="686">
        <v>99.3</v>
      </c>
      <c r="BY31" s="685"/>
      <c r="BZ31" s="685"/>
      <c r="CA31" s="685"/>
      <c r="CB31" s="687"/>
      <c r="CD31" s="642"/>
      <c r="CE31" s="643"/>
      <c r="CF31" s="624" t="s">
        <v>315</v>
      </c>
      <c r="CG31" s="625"/>
      <c r="CH31" s="625"/>
      <c r="CI31" s="625"/>
      <c r="CJ31" s="625"/>
      <c r="CK31" s="625"/>
      <c r="CL31" s="625"/>
      <c r="CM31" s="625"/>
      <c r="CN31" s="625"/>
      <c r="CO31" s="625"/>
      <c r="CP31" s="625"/>
      <c r="CQ31" s="626"/>
      <c r="CR31" s="627">
        <v>130496</v>
      </c>
      <c r="CS31" s="636"/>
      <c r="CT31" s="636"/>
      <c r="CU31" s="636"/>
      <c r="CV31" s="636"/>
      <c r="CW31" s="636"/>
      <c r="CX31" s="636"/>
      <c r="CY31" s="637"/>
      <c r="CZ31" s="630">
        <v>0.4</v>
      </c>
      <c r="DA31" s="638"/>
      <c r="DB31" s="638"/>
      <c r="DC31" s="639"/>
      <c r="DD31" s="633">
        <v>123603</v>
      </c>
      <c r="DE31" s="636"/>
      <c r="DF31" s="636"/>
      <c r="DG31" s="636"/>
      <c r="DH31" s="636"/>
      <c r="DI31" s="636"/>
      <c r="DJ31" s="636"/>
      <c r="DK31" s="637"/>
      <c r="DL31" s="633">
        <v>123603</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316</v>
      </c>
      <c r="C32" s="625"/>
      <c r="D32" s="625"/>
      <c r="E32" s="625"/>
      <c r="F32" s="625"/>
      <c r="G32" s="625"/>
      <c r="H32" s="625"/>
      <c r="I32" s="625"/>
      <c r="J32" s="625"/>
      <c r="K32" s="625"/>
      <c r="L32" s="625"/>
      <c r="M32" s="625"/>
      <c r="N32" s="625"/>
      <c r="O32" s="625"/>
      <c r="P32" s="625"/>
      <c r="Q32" s="626"/>
      <c r="R32" s="627">
        <v>2067856</v>
      </c>
      <c r="S32" s="628"/>
      <c r="T32" s="628"/>
      <c r="U32" s="628"/>
      <c r="V32" s="628"/>
      <c r="W32" s="628"/>
      <c r="X32" s="628"/>
      <c r="Y32" s="629"/>
      <c r="Z32" s="663">
        <v>5.7</v>
      </c>
      <c r="AA32" s="663"/>
      <c r="AB32" s="663"/>
      <c r="AC32" s="663"/>
      <c r="AD32" s="664" t="s">
        <v>245</v>
      </c>
      <c r="AE32" s="664"/>
      <c r="AF32" s="664"/>
      <c r="AG32" s="664"/>
      <c r="AH32" s="664"/>
      <c r="AI32" s="664"/>
      <c r="AJ32" s="664"/>
      <c r="AK32" s="664"/>
      <c r="AL32" s="630" t="s">
        <v>255</v>
      </c>
      <c r="AM32" s="631"/>
      <c r="AN32" s="631"/>
      <c r="AO32" s="665"/>
      <c r="AP32" s="666"/>
      <c r="AQ32" s="667"/>
      <c r="AR32" s="667"/>
      <c r="AS32" s="667"/>
      <c r="AT32" s="691"/>
      <c r="AU32" s="214" t="s">
        <v>317</v>
      </c>
      <c r="AX32" s="624" t="s">
        <v>318</v>
      </c>
      <c r="AY32" s="625"/>
      <c r="AZ32" s="625"/>
      <c r="BA32" s="625"/>
      <c r="BB32" s="625"/>
      <c r="BC32" s="625"/>
      <c r="BD32" s="625"/>
      <c r="BE32" s="625"/>
      <c r="BF32" s="626"/>
      <c r="BG32" s="683">
        <v>99.8</v>
      </c>
      <c r="BH32" s="636"/>
      <c r="BI32" s="636"/>
      <c r="BJ32" s="636"/>
      <c r="BK32" s="636"/>
      <c r="BL32" s="636"/>
      <c r="BM32" s="631">
        <v>99.4</v>
      </c>
      <c r="BN32" s="636"/>
      <c r="BO32" s="636"/>
      <c r="BP32" s="636"/>
      <c r="BQ32" s="661"/>
      <c r="BR32" s="683">
        <v>99.7</v>
      </c>
      <c r="BS32" s="636"/>
      <c r="BT32" s="636"/>
      <c r="BU32" s="636"/>
      <c r="BV32" s="636"/>
      <c r="BW32" s="636"/>
      <c r="BX32" s="631">
        <v>99.2</v>
      </c>
      <c r="BY32" s="636"/>
      <c r="BZ32" s="636"/>
      <c r="CA32" s="636"/>
      <c r="CB32" s="661"/>
      <c r="CD32" s="644"/>
      <c r="CE32" s="645"/>
      <c r="CF32" s="624" t="s">
        <v>319</v>
      </c>
      <c r="CG32" s="625"/>
      <c r="CH32" s="625"/>
      <c r="CI32" s="625"/>
      <c r="CJ32" s="625"/>
      <c r="CK32" s="625"/>
      <c r="CL32" s="625"/>
      <c r="CM32" s="625"/>
      <c r="CN32" s="625"/>
      <c r="CO32" s="625"/>
      <c r="CP32" s="625"/>
      <c r="CQ32" s="626"/>
      <c r="CR32" s="627">
        <v>99</v>
      </c>
      <c r="CS32" s="628"/>
      <c r="CT32" s="628"/>
      <c r="CU32" s="628"/>
      <c r="CV32" s="628"/>
      <c r="CW32" s="628"/>
      <c r="CX32" s="628"/>
      <c r="CY32" s="629"/>
      <c r="CZ32" s="630">
        <v>0</v>
      </c>
      <c r="DA32" s="638"/>
      <c r="DB32" s="638"/>
      <c r="DC32" s="639"/>
      <c r="DD32" s="633">
        <v>99</v>
      </c>
      <c r="DE32" s="628"/>
      <c r="DF32" s="628"/>
      <c r="DG32" s="628"/>
      <c r="DH32" s="628"/>
      <c r="DI32" s="628"/>
      <c r="DJ32" s="628"/>
      <c r="DK32" s="629"/>
      <c r="DL32" s="633">
        <v>99</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320</v>
      </c>
      <c r="C33" s="625"/>
      <c r="D33" s="625"/>
      <c r="E33" s="625"/>
      <c r="F33" s="625"/>
      <c r="G33" s="625"/>
      <c r="H33" s="625"/>
      <c r="I33" s="625"/>
      <c r="J33" s="625"/>
      <c r="K33" s="625"/>
      <c r="L33" s="625"/>
      <c r="M33" s="625"/>
      <c r="N33" s="625"/>
      <c r="O33" s="625"/>
      <c r="P33" s="625"/>
      <c r="Q33" s="626"/>
      <c r="R33" s="627">
        <v>86422</v>
      </c>
      <c r="S33" s="628"/>
      <c r="T33" s="628"/>
      <c r="U33" s="628"/>
      <c r="V33" s="628"/>
      <c r="W33" s="628"/>
      <c r="X33" s="628"/>
      <c r="Y33" s="629"/>
      <c r="Z33" s="663">
        <v>0.2</v>
      </c>
      <c r="AA33" s="663"/>
      <c r="AB33" s="663"/>
      <c r="AC33" s="663"/>
      <c r="AD33" s="664" t="s">
        <v>139</v>
      </c>
      <c r="AE33" s="664"/>
      <c r="AF33" s="664"/>
      <c r="AG33" s="664"/>
      <c r="AH33" s="664"/>
      <c r="AI33" s="664"/>
      <c r="AJ33" s="664"/>
      <c r="AK33" s="664"/>
      <c r="AL33" s="630" t="s">
        <v>245</v>
      </c>
      <c r="AM33" s="631"/>
      <c r="AN33" s="631"/>
      <c r="AO33" s="665"/>
      <c r="AP33" s="668"/>
      <c r="AQ33" s="669"/>
      <c r="AR33" s="669"/>
      <c r="AS33" s="669"/>
      <c r="AT33" s="692"/>
      <c r="AU33" s="219"/>
      <c r="AV33" s="219"/>
      <c r="AW33" s="219"/>
      <c r="AX33" s="608" t="s">
        <v>321</v>
      </c>
      <c r="AY33" s="609"/>
      <c r="AZ33" s="609"/>
      <c r="BA33" s="609"/>
      <c r="BB33" s="609"/>
      <c r="BC33" s="609"/>
      <c r="BD33" s="609"/>
      <c r="BE33" s="609"/>
      <c r="BF33" s="610"/>
      <c r="BG33" s="682">
        <v>99.6</v>
      </c>
      <c r="BH33" s="612"/>
      <c r="BI33" s="612"/>
      <c r="BJ33" s="612"/>
      <c r="BK33" s="612"/>
      <c r="BL33" s="612"/>
      <c r="BM33" s="656">
        <v>99.1</v>
      </c>
      <c r="BN33" s="612"/>
      <c r="BO33" s="612"/>
      <c r="BP33" s="612"/>
      <c r="BQ33" s="650"/>
      <c r="BR33" s="682">
        <v>99.7</v>
      </c>
      <c r="BS33" s="612"/>
      <c r="BT33" s="612"/>
      <c r="BU33" s="612"/>
      <c r="BV33" s="612"/>
      <c r="BW33" s="612"/>
      <c r="BX33" s="656">
        <v>99.2</v>
      </c>
      <c r="BY33" s="612"/>
      <c r="BZ33" s="612"/>
      <c r="CA33" s="612"/>
      <c r="CB33" s="650"/>
      <c r="CD33" s="624" t="s">
        <v>322</v>
      </c>
      <c r="CE33" s="625"/>
      <c r="CF33" s="625"/>
      <c r="CG33" s="625"/>
      <c r="CH33" s="625"/>
      <c r="CI33" s="625"/>
      <c r="CJ33" s="625"/>
      <c r="CK33" s="625"/>
      <c r="CL33" s="625"/>
      <c r="CM33" s="625"/>
      <c r="CN33" s="625"/>
      <c r="CO33" s="625"/>
      <c r="CP33" s="625"/>
      <c r="CQ33" s="626"/>
      <c r="CR33" s="627">
        <v>16140587</v>
      </c>
      <c r="CS33" s="636"/>
      <c r="CT33" s="636"/>
      <c r="CU33" s="636"/>
      <c r="CV33" s="636"/>
      <c r="CW33" s="636"/>
      <c r="CX33" s="636"/>
      <c r="CY33" s="637"/>
      <c r="CZ33" s="630">
        <v>45.9</v>
      </c>
      <c r="DA33" s="638"/>
      <c r="DB33" s="638"/>
      <c r="DC33" s="639"/>
      <c r="DD33" s="633">
        <v>11279986</v>
      </c>
      <c r="DE33" s="636"/>
      <c r="DF33" s="636"/>
      <c r="DG33" s="636"/>
      <c r="DH33" s="636"/>
      <c r="DI33" s="636"/>
      <c r="DJ33" s="636"/>
      <c r="DK33" s="637"/>
      <c r="DL33" s="633">
        <v>7233498</v>
      </c>
      <c r="DM33" s="636"/>
      <c r="DN33" s="636"/>
      <c r="DO33" s="636"/>
      <c r="DP33" s="636"/>
      <c r="DQ33" s="636"/>
      <c r="DR33" s="636"/>
      <c r="DS33" s="636"/>
      <c r="DT33" s="636"/>
      <c r="DU33" s="636"/>
      <c r="DV33" s="637"/>
      <c r="DW33" s="630">
        <v>39.9</v>
      </c>
      <c r="DX33" s="638"/>
      <c r="DY33" s="638"/>
      <c r="DZ33" s="638"/>
      <c r="EA33" s="638"/>
      <c r="EB33" s="638"/>
      <c r="EC33" s="652"/>
    </row>
    <row r="34" spans="2:133" ht="11.25" customHeight="1" x14ac:dyDescent="0.15">
      <c r="B34" s="624" t="s">
        <v>323</v>
      </c>
      <c r="C34" s="625"/>
      <c r="D34" s="625"/>
      <c r="E34" s="625"/>
      <c r="F34" s="625"/>
      <c r="G34" s="625"/>
      <c r="H34" s="625"/>
      <c r="I34" s="625"/>
      <c r="J34" s="625"/>
      <c r="K34" s="625"/>
      <c r="L34" s="625"/>
      <c r="M34" s="625"/>
      <c r="N34" s="625"/>
      <c r="O34" s="625"/>
      <c r="P34" s="625"/>
      <c r="Q34" s="626"/>
      <c r="R34" s="627">
        <v>1865210</v>
      </c>
      <c r="S34" s="628"/>
      <c r="T34" s="628"/>
      <c r="U34" s="628"/>
      <c r="V34" s="628"/>
      <c r="W34" s="628"/>
      <c r="X34" s="628"/>
      <c r="Y34" s="629"/>
      <c r="Z34" s="663">
        <v>5.0999999999999996</v>
      </c>
      <c r="AA34" s="663"/>
      <c r="AB34" s="663"/>
      <c r="AC34" s="663"/>
      <c r="AD34" s="664" t="s">
        <v>129</v>
      </c>
      <c r="AE34" s="664"/>
      <c r="AF34" s="664"/>
      <c r="AG34" s="664"/>
      <c r="AH34" s="664"/>
      <c r="AI34" s="664"/>
      <c r="AJ34" s="664"/>
      <c r="AK34" s="664"/>
      <c r="AL34" s="630" t="s">
        <v>129</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324</v>
      </c>
      <c r="CE34" s="625"/>
      <c r="CF34" s="625"/>
      <c r="CG34" s="625"/>
      <c r="CH34" s="625"/>
      <c r="CI34" s="625"/>
      <c r="CJ34" s="625"/>
      <c r="CK34" s="625"/>
      <c r="CL34" s="625"/>
      <c r="CM34" s="625"/>
      <c r="CN34" s="625"/>
      <c r="CO34" s="625"/>
      <c r="CP34" s="625"/>
      <c r="CQ34" s="626"/>
      <c r="CR34" s="627">
        <v>6457831</v>
      </c>
      <c r="CS34" s="628"/>
      <c r="CT34" s="628"/>
      <c r="CU34" s="628"/>
      <c r="CV34" s="628"/>
      <c r="CW34" s="628"/>
      <c r="CX34" s="628"/>
      <c r="CY34" s="629"/>
      <c r="CZ34" s="630">
        <v>18.399999999999999</v>
      </c>
      <c r="DA34" s="638"/>
      <c r="DB34" s="638"/>
      <c r="DC34" s="639"/>
      <c r="DD34" s="633">
        <v>4134098</v>
      </c>
      <c r="DE34" s="628"/>
      <c r="DF34" s="628"/>
      <c r="DG34" s="628"/>
      <c r="DH34" s="628"/>
      <c r="DI34" s="628"/>
      <c r="DJ34" s="628"/>
      <c r="DK34" s="629"/>
      <c r="DL34" s="633">
        <v>3547509</v>
      </c>
      <c r="DM34" s="628"/>
      <c r="DN34" s="628"/>
      <c r="DO34" s="628"/>
      <c r="DP34" s="628"/>
      <c r="DQ34" s="628"/>
      <c r="DR34" s="628"/>
      <c r="DS34" s="628"/>
      <c r="DT34" s="628"/>
      <c r="DU34" s="628"/>
      <c r="DV34" s="629"/>
      <c r="DW34" s="630">
        <v>19.5</v>
      </c>
      <c r="DX34" s="638"/>
      <c r="DY34" s="638"/>
      <c r="DZ34" s="638"/>
      <c r="EA34" s="638"/>
      <c r="EB34" s="638"/>
      <c r="EC34" s="652"/>
    </row>
    <row r="35" spans="2:133" ht="11.25" customHeight="1" x14ac:dyDescent="0.15">
      <c r="B35" s="624" t="s">
        <v>325</v>
      </c>
      <c r="C35" s="625"/>
      <c r="D35" s="625"/>
      <c r="E35" s="625"/>
      <c r="F35" s="625"/>
      <c r="G35" s="625"/>
      <c r="H35" s="625"/>
      <c r="I35" s="625"/>
      <c r="J35" s="625"/>
      <c r="K35" s="625"/>
      <c r="L35" s="625"/>
      <c r="M35" s="625"/>
      <c r="N35" s="625"/>
      <c r="O35" s="625"/>
      <c r="P35" s="625"/>
      <c r="Q35" s="626"/>
      <c r="R35" s="627">
        <v>1986592</v>
      </c>
      <c r="S35" s="628"/>
      <c r="T35" s="628"/>
      <c r="U35" s="628"/>
      <c r="V35" s="628"/>
      <c r="W35" s="628"/>
      <c r="X35" s="628"/>
      <c r="Y35" s="629"/>
      <c r="Z35" s="663">
        <v>5.4</v>
      </c>
      <c r="AA35" s="663"/>
      <c r="AB35" s="663"/>
      <c r="AC35" s="663"/>
      <c r="AD35" s="664" t="s">
        <v>139</v>
      </c>
      <c r="AE35" s="664"/>
      <c r="AF35" s="664"/>
      <c r="AG35" s="664"/>
      <c r="AH35" s="664"/>
      <c r="AI35" s="664"/>
      <c r="AJ35" s="664"/>
      <c r="AK35" s="664"/>
      <c r="AL35" s="630" t="s">
        <v>245</v>
      </c>
      <c r="AM35" s="631"/>
      <c r="AN35" s="631"/>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328</v>
      </c>
      <c r="CE35" s="625"/>
      <c r="CF35" s="625"/>
      <c r="CG35" s="625"/>
      <c r="CH35" s="625"/>
      <c r="CI35" s="625"/>
      <c r="CJ35" s="625"/>
      <c r="CK35" s="625"/>
      <c r="CL35" s="625"/>
      <c r="CM35" s="625"/>
      <c r="CN35" s="625"/>
      <c r="CO35" s="625"/>
      <c r="CP35" s="625"/>
      <c r="CQ35" s="626"/>
      <c r="CR35" s="627">
        <v>206048</v>
      </c>
      <c r="CS35" s="636"/>
      <c r="CT35" s="636"/>
      <c r="CU35" s="636"/>
      <c r="CV35" s="636"/>
      <c r="CW35" s="636"/>
      <c r="CX35" s="636"/>
      <c r="CY35" s="637"/>
      <c r="CZ35" s="630">
        <v>0.6</v>
      </c>
      <c r="DA35" s="638"/>
      <c r="DB35" s="638"/>
      <c r="DC35" s="639"/>
      <c r="DD35" s="633">
        <v>176957</v>
      </c>
      <c r="DE35" s="636"/>
      <c r="DF35" s="636"/>
      <c r="DG35" s="636"/>
      <c r="DH35" s="636"/>
      <c r="DI35" s="636"/>
      <c r="DJ35" s="636"/>
      <c r="DK35" s="637"/>
      <c r="DL35" s="633">
        <v>173593</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15">
      <c r="B36" s="624" t="s">
        <v>329</v>
      </c>
      <c r="C36" s="625"/>
      <c r="D36" s="625"/>
      <c r="E36" s="625"/>
      <c r="F36" s="625"/>
      <c r="G36" s="625"/>
      <c r="H36" s="625"/>
      <c r="I36" s="625"/>
      <c r="J36" s="625"/>
      <c r="K36" s="625"/>
      <c r="L36" s="625"/>
      <c r="M36" s="625"/>
      <c r="N36" s="625"/>
      <c r="O36" s="625"/>
      <c r="P36" s="625"/>
      <c r="Q36" s="626"/>
      <c r="R36" s="627">
        <v>1373457</v>
      </c>
      <c r="S36" s="628"/>
      <c r="T36" s="628"/>
      <c r="U36" s="628"/>
      <c r="V36" s="628"/>
      <c r="W36" s="628"/>
      <c r="X36" s="628"/>
      <c r="Y36" s="629"/>
      <c r="Z36" s="663">
        <v>3.8</v>
      </c>
      <c r="AA36" s="663"/>
      <c r="AB36" s="663"/>
      <c r="AC36" s="663"/>
      <c r="AD36" s="664" t="s">
        <v>245</v>
      </c>
      <c r="AE36" s="664"/>
      <c r="AF36" s="664"/>
      <c r="AG36" s="664"/>
      <c r="AH36" s="664"/>
      <c r="AI36" s="664"/>
      <c r="AJ36" s="664"/>
      <c r="AK36" s="664"/>
      <c r="AL36" s="630" t="s">
        <v>129</v>
      </c>
      <c r="AM36" s="631"/>
      <c r="AN36" s="631"/>
      <c r="AO36" s="665"/>
      <c r="AP36" s="222"/>
      <c r="AQ36" s="670" t="s">
        <v>330</v>
      </c>
      <c r="AR36" s="671"/>
      <c r="AS36" s="671"/>
      <c r="AT36" s="671"/>
      <c r="AU36" s="671"/>
      <c r="AV36" s="671"/>
      <c r="AW36" s="671"/>
      <c r="AX36" s="671"/>
      <c r="AY36" s="672"/>
      <c r="AZ36" s="673">
        <v>3355501</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12199</v>
      </c>
      <c r="BW36" s="674"/>
      <c r="BX36" s="674"/>
      <c r="BY36" s="674"/>
      <c r="BZ36" s="674"/>
      <c r="CA36" s="674"/>
      <c r="CB36" s="675"/>
      <c r="CD36" s="624" t="s">
        <v>332</v>
      </c>
      <c r="CE36" s="625"/>
      <c r="CF36" s="625"/>
      <c r="CG36" s="625"/>
      <c r="CH36" s="625"/>
      <c r="CI36" s="625"/>
      <c r="CJ36" s="625"/>
      <c r="CK36" s="625"/>
      <c r="CL36" s="625"/>
      <c r="CM36" s="625"/>
      <c r="CN36" s="625"/>
      <c r="CO36" s="625"/>
      <c r="CP36" s="625"/>
      <c r="CQ36" s="626"/>
      <c r="CR36" s="627">
        <v>4075705</v>
      </c>
      <c r="CS36" s="628"/>
      <c r="CT36" s="628"/>
      <c r="CU36" s="628"/>
      <c r="CV36" s="628"/>
      <c r="CW36" s="628"/>
      <c r="CX36" s="628"/>
      <c r="CY36" s="629"/>
      <c r="CZ36" s="630">
        <v>11.6</v>
      </c>
      <c r="DA36" s="638"/>
      <c r="DB36" s="638"/>
      <c r="DC36" s="639"/>
      <c r="DD36" s="633">
        <v>3553691</v>
      </c>
      <c r="DE36" s="628"/>
      <c r="DF36" s="628"/>
      <c r="DG36" s="628"/>
      <c r="DH36" s="628"/>
      <c r="DI36" s="628"/>
      <c r="DJ36" s="628"/>
      <c r="DK36" s="629"/>
      <c r="DL36" s="633">
        <v>1471217</v>
      </c>
      <c r="DM36" s="628"/>
      <c r="DN36" s="628"/>
      <c r="DO36" s="628"/>
      <c r="DP36" s="628"/>
      <c r="DQ36" s="628"/>
      <c r="DR36" s="628"/>
      <c r="DS36" s="628"/>
      <c r="DT36" s="628"/>
      <c r="DU36" s="628"/>
      <c r="DV36" s="629"/>
      <c r="DW36" s="630">
        <v>8.1</v>
      </c>
      <c r="DX36" s="638"/>
      <c r="DY36" s="638"/>
      <c r="DZ36" s="638"/>
      <c r="EA36" s="638"/>
      <c r="EB36" s="638"/>
      <c r="EC36" s="652"/>
    </row>
    <row r="37" spans="2:133" ht="11.25" customHeight="1" x14ac:dyDescent="0.15">
      <c r="B37" s="624" t="s">
        <v>333</v>
      </c>
      <c r="C37" s="625"/>
      <c r="D37" s="625"/>
      <c r="E37" s="625"/>
      <c r="F37" s="625"/>
      <c r="G37" s="625"/>
      <c r="H37" s="625"/>
      <c r="I37" s="625"/>
      <c r="J37" s="625"/>
      <c r="K37" s="625"/>
      <c r="L37" s="625"/>
      <c r="M37" s="625"/>
      <c r="N37" s="625"/>
      <c r="O37" s="625"/>
      <c r="P37" s="625"/>
      <c r="Q37" s="626"/>
      <c r="R37" s="627">
        <v>564186</v>
      </c>
      <c r="S37" s="628"/>
      <c r="T37" s="628"/>
      <c r="U37" s="628"/>
      <c r="V37" s="628"/>
      <c r="W37" s="628"/>
      <c r="X37" s="628"/>
      <c r="Y37" s="629"/>
      <c r="Z37" s="663">
        <v>1.5</v>
      </c>
      <c r="AA37" s="663"/>
      <c r="AB37" s="663"/>
      <c r="AC37" s="663"/>
      <c r="AD37" s="664">
        <v>16756</v>
      </c>
      <c r="AE37" s="664"/>
      <c r="AF37" s="664"/>
      <c r="AG37" s="664"/>
      <c r="AH37" s="664"/>
      <c r="AI37" s="664"/>
      <c r="AJ37" s="664"/>
      <c r="AK37" s="664"/>
      <c r="AL37" s="630">
        <v>0.1</v>
      </c>
      <c r="AM37" s="631"/>
      <c r="AN37" s="631"/>
      <c r="AO37" s="665"/>
      <c r="AQ37" s="658" t="s">
        <v>334</v>
      </c>
      <c r="AR37" s="659"/>
      <c r="AS37" s="659"/>
      <c r="AT37" s="659"/>
      <c r="AU37" s="659"/>
      <c r="AV37" s="659"/>
      <c r="AW37" s="659"/>
      <c r="AX37" s="659"/>
      <c r="AY37" s="660"/>
      <c r="AZ37" s="627">
        <v>608676</v>
      </c>
      <c r="BA37" s="628"/>
      <c r="BB37" s="628"/>
      <c r="BC37" s="628"/>
      <c r="BD37" s="636"/>
      <c r="BE37" s="636"/>
      <c r="BF37" s="661"/>
      <c r="BG37" s="624" t="s">
        <v>335</v>
      </c>
      <c r="BH37" s="625"/>
      <c r="BI37" s="625"/>
      <c r="BJ37" s="625"/>
      <c r="BK37" s="625"/>
      <c r="BL37" s="625"/>
      <c r="BM37" s="625"/>
      <c r="BN37" s="625"/>
      <c r="BO37" s="625"/>
      <c r="BP37" s="625"/>
      <c r="BQ37" s="625"/>
      <c r="BR37" s="625"/>
      <c r="BS37" s="625"/>
      <c r="BT37" s="625"/>
      <c r="BU37" s="626"/>
      <c r="BV37" s="627">
        <v>-96804</v>
      </c>
      <c r="BW37" s="628"/>
      <c r="BX37" s="628"/>
      <c r="BY37" s="628"/>
      <c r="BZ37" s="628"/>
      <c r="CA37" s="628"/>
      <c r="CB37" s="662"/>
      <c r="CD37" s="624" t="s">
        <v>336</v>
      </c>
      <c r="CE37" s="625"/>
      <c r="CF37" s="625"/>
      <c r="CG37" s="625"/>
      <c r="CH37" s="625"/>
      <c r="CI37" s="625"/>
      <c r="CJ37" s="625"/>
      <c r="CK37" s="625"/>
      <c r="CL37" s="625"/>
      <c r="CM37" s="625"/>
      <c r="CN37" s="625"/>
      <c r="CO37" s="625"/>
      <c r="CP37" s="625"/>
      <c r="CQ37" s="626"/>
      <c r="CR37" s="627">
        <v>1718996</v>
      </c>
      <c r="CS37" s="636"/>
      <c r="CT37" s="636"/>
      <c r="CU37" s="636"/>
      <c r="CV37" s="636"/>
      <c r="CW37" s="636"/>
      <c r="CX37" s="636"/>
      <c r="CY37" s="637"/>
      <c r="CZ37" s="630">
        <v>4.9000000000000004</v>
      </c>
      <c r="DA37" s="638"/>
      <c r="DB37" s="638"/>
      <c r="DC37" s="639"/>
      <c r="DD37" s="633">
        <v>1600896</v>
      </c>
      <c r="DE37" s="636"/>
      <c r="DF37" s="636"/>
      <c r="DG37" s="636"/>
      <c r="DH37" s="636"/>
      <c r="DI37" s="636"/>
      <c r="DJ37" s="636"/>
      <c r="DK37" s="637"/>
      <c r="DL37" s="633">
        <v>600890</v>
      </c>
      <c r="DM37" s="636"/>
      <c r="DN37" s="636"/>
      <c r="DO37" s="636"/>
      <c r="DP37" s="636"/>
      <c r="DQ37" s="636"/>
      <c r="DR37" s="636"/>
      <c r="DS37" s="636"/>
      <c r="DT37" s="636"/>
      <c r="DU37" s="636"/>
      <c r="DV37" s="637"/>
      <c r="DW37" s="630">
        <v>3.3</v>
      </c>
      <c r="DX37" s="638"/>
      <c r="DY37" s="638"/>
      <c r="DZ37" s="638"/>
      <c r="EA37" s="638"/>
      <c r="EB37" s="638"/>
      <c r="EC37" s="652"/>
    </row>
    <row r="38" spans="2:133" ht="11.25" customHeight="1" x14ac:dyDescent="0.15">
      <c r="B38" s="624" t="s">
        <v>337</v>
      </c>
      <c r="C38" s="625"/>
      <c r="D38" s="625"/>
      <c r="E38" s="625"/>
      <c r="F38" s="625"/>
      <c r="G38" s="625"/>
      <c r="H38" s="625"/>
      <c r="I38" s="625"/>
      <c r="J38" s="625"/>
      <c r="K38" s="625"/>
      <c r="L38" s="625"/>
      <c r="M38" s="625"/>
      <c r="N38" s="625"/>
      <c r="O38" s="625"/>
      <c r="P38" s="625"/>
      <c r="Q38" s="626"/>
      <c r="R38" s="627">
        <v>2767900</v>
      </c>
      <c r="S38" s="628"/>
      <c r="T38" s="628"/>
      <c r="U38" s="628"/>
      <c r="V38" s="628"/>
      <c r="W38" s="628"/>
      <c r="X38" s="628"/>
      <c r="Y38" s="629"/>
      <c r="Z38" s="663">
        <v>7.6</v>
      </c>
      <c r="AA38" s="663"/>
      <c r="AB38" s="663"/>
      <c r="AC38" s="663"/>
      <c r="AD38" s="664" t="s">
        <v>129</v>
      </c>
      <c r="AE38" s="664"/>
      <c r="AF38" s="664"/>
      <c r="AG38" s="664"/>
      <c r="AH38" s="664"/>
      <c r="AI38" s="664"/>
      <c r="AJ38" s="664"/>
      <c r="AK38" s="664"/>
      <c r="AL38" s="630" t="s">
        <v>139</v>
      </c>
      <c r="AM38" s="631"/>
      <c r="AN38" s="631"/>
      <c r="AO38" s="665"/>
      <c r="AQ38" s="658" t="s">
        <v>338</v>
      </c>
      <c r="AR38" s="659"/>
      <c r="AS38" s="659"/>
      <c r="AT38" s="659"/>
      <c r="AU38" s="659"/>
      <c r="AV38" s="659"/>
      <c r="AW38" s="659"/>
      <c r="AX38" s="659"/>
      <c r="AY38" s="660"/>
      <c r="AZ38" s="627">
        <v>166307</v>
      </c>
      <c r="BA38" s="628"/>
      <c r="BB38" s="628"/>
      <c r="BC38" s="628"/>
      <c r="BD38" s="636"/>
      <c r="BE38" s="636"/>
      <c r="BF38" s="661"/>
      <c r="BG38" s="624" t="s">
        <v>339</v>
      </c>
      <c r="BH38" s="625"/>
      <c r="BI38" s="625"/>
      <c r="BJ38" s="625"/>
      <c r="BK38" s="625"/>
      <c r="BL38" s="625"/>
      <c r="BM38" s="625"/>
      <c r="BN38" s="625"/>
      <c r="BO38" s="625"/>
      <c r="BP38" s="625"/>
      <c r="BQ38" s="625"/>
      <c r="BR38" s="625"/>
      <c r="BS38" s="625"/>
      <c r="BT38" s="625"/>
      <c r="BU38" s="626"/>
      <c r="BV38" s="627">
        <v>7449</v>
      </c>
      <c r="BW38" s="628"/>
      <c r="BX38" s="628"/>
      <c r="BY38" s="628"/>
      <c r="BZ38" s="628"/>
      <c r="CA38" s="628"/>
      <c r="CB38" s="662"/>
      <c r="CD38" s="624" t="s">
        <v>340</v>
      </c>
      <c r="CE38" s="625"/>
      <c r="CF38" s="625"/>
      <c r="CG38" s="625"/>
      <c r="CH38" s="625"/>
      <c r="CI38" s="625"/>
      <c r="CJ38" s="625"/>
      <c r="CK38" s="625"/>
      <c r="CL38" s="625"/>
      <c r="CM38" s="625"/>
      <c r="CN38" s="625"/>
      <c r="CO38" s="625"/>
      <c r="CP38" s="625"/>
      <c r="CQ38" s="626"/>
      <c r="CR38" s="627">
        <v>2684694</v>
      </c>
      <c r="CS38" s="628"/>
      <c r="CT38" s="628"/>
      <c r="CU38" s="628"/>
      <c r="CV38" s="628"/>
      <c r="CW38" s="628"/>
      <c r="CX38" s="628"/>
      <c r="CY38" s="629"/>
      <c r="CZ38" s="630">
        <v>7.6</v>
      </c>
      <c r="DA38" s="638"/>
      <c r="DB38" s="638"/>
      <c r="DC38" s="639"/>
      <c r="DD38" s="633">
        <v>2200840</v>
      </c>
      <c r="DE38" s="628"/>
      <c r="DF38" s="628"/>
      <c r="DG38" s="628"/>
      <c r="DH38" s="628"/>
      <c r="DI38" s="628"/>
      <c r="DJ38" s="628"/>
      <c r="DK38" s="629"/>
      <c r="DL38" s="633">
        <v>2041179</v>
      </c>
      <c r="DM38" s="628"/>
      <c r="DN38" s="628"/>
      <c r="DO38" s="628"/>
      <c r="DP38" s="628"/>
      <c r="DQ38" s="628"/>
      <c r="DR38" s="628"/>
      <c r="DS38" s="628"/>
      <c r="DT38" s="628"/>
      <c r="DU38" s="628"/>
      <c r="DV38" s="629"/>
      <c r="DW38" s="630">
        <v>11.2</v>
      </c>
      <c r="DX38" s="638"/>
      <c r="DY38" s="638"/>
      <c r="DZ38" s="638"/>
      <c r="EA38" s="638"/>
      <c r="EB38" s="638"/>
      <c r="EC38" s="652"/>
    </row>
    <row r="39" spans="2:133" ht="11.25" customHeight="1" x14ac:dyDescent="0.15">
      <c r="B39" s="624" t="s">
        <v>341</v>
      </c>
      <c r="C39" s="625"/>
      <c r="D39" s="625"/>
      <c r="E39" s="625"/>
      <c r="F39" s="625"/>
      <c r="G39" s="625"/>
      <c r="H39" s="625"/>
      <c r="I39" s="625"/>
      <c r="J39" s="625"/>
      <c r="K39" s="625"/>
      <c r="L39" s="625"/>
      <c r="M39" s="625"/>
      <c r="N39" s="625"/>
      <c r="O39" s="625"/>
      <c r="P39" s="625"/>
      <c r="Q39" s="626"/>
      <c r="R39" s="627" t="s">
        <v>129</v>
      </c>
      <c r="S39" s="628"/>
      <c r="T39" s="628"/>
      <c r="U39" s="628"/>
      <c r="V39" s="628"/>
      <c r="W39" s="628"/>
      <c r="X39" s="628"/>
      <c r="Y39" s="629"/>
      <c r="Z39" s="663" t="s">
        <v>129</v>
      </c>
      <c r="AA39" s="663"/>
      <c r="AB39" s="663"/>
      <c r="AC39" s="663"/>
      <c r="AD39" s="664" t="s">
        <v>255</v>
      </c>
      <c r="AE39" s="664"/>
      <c r="AF39" s="664"/>
      <c r="AG39" s="664"/>
      <c r="AH39" s="664"/>
      <c r="AI39" s="664"/>
      <c r="AJ39" s="664"/>
      <c r="AK39" s="664"/>
      <c r="AL39" s="630" t="s">
        <v>129</v>
      </c>
      <c r="AM39" s="631"/>
      <c r="AN39" s="631"/>
      <c r="AO39" s="665"/>
      <c r="AQ39" s="658" t="s">
        <v>342</v>
      </c>
      <c r="AR39" s="659"/>
      <c r="AS39" s="659"/>
      <c r="AT39" s="659"/>
      <c r="AU39" s="659"/>
      <c r="AV39" s="659"/>
      <c r="AW39" s="659"/>
      <c r="AX39" s="659"/>
      <c r="AY39" s="660"/>
      <c r="AZ39" s="627">
        <v>9600</v>
      </c>
      <c r="BA39" s="628"/>
      <c r="BB39" s="628"/>
      <c r="BC39" s="628"/>
      <c r="BD39" s="636"/>
      <c r="BE39" s="636"/>
      <c r="BF39" s="661"/>
      <c r="BG39" s="624" t="s">
        <v>343</v>
      </c>
      <c r="BH39" s="625"/>
      <c r="BI39" s="625"/>
      <c r="BJ39" s="625"/>
      <c r="BK39" s="625"/>
      <c r="BL39" s="625"/>
      <c r="BM39" s="625"/>
      <c r="BN39" s="625"/>
      <c r="BO39" s="625"/>
      <c r="BP39" s="625"/>
      <c r="BQ39" s="625"/>
      <c r="BR39" s="625"/>
      <c r="BS39" s="625"/>
      <c r="BT39" s="625"/>
      <c r="BU39" s="626"/>
      <c r="BV39" s="627">
        <v>11745</v>
      </c>
      <c r="BW39" s="628"/>
      <c r="BX39" s="628"/>
      <c r="BY39" s="628"/>
      <c r="BZ39" s="628"/>
      <c r="CA39" s="628"/>
      <c r="CB39" s="662"/>
      <c r="CD39" s="624" t="s">
        <v>344</v>
      </c>
      <c r="CE39" s="625"/>
      <c r="CF39" s="625"/>
      <c r="CG39" s="625"/>
      <c r="CH39" s="625"/>
      <c r="CI39" s="625"/>
      <c r="CJ39" s="625"/>
      <c r="CK39" s="625"/>
      <c r="CL39" s="625"/>
      <c r="CM39" s="625"/>
      <c r="CN39" s="625"/>
      <c r="CO39" s="625"/>
      <c r="CP39" s="625"/>
      <c r="CQ39" s="626"/>
      <c r="CR39" s="627">
        <v>2333758</v>
      </c>
      <c r="CS39" s="636"/>
      <c r="CT39" s="636"/>
      <c r="CU39" s="636"/>
      <c r="CV39" s="636"/>
      <c r="CW39" s="636"/>
      <c r="CX39" s="636"/>
      <c r="CY39" s="637"/>
      <c r="CZ39" s="630">
        <v>6.6</v>
      </c>
      <c r="DA39" s="638"/>
      <c r="DB39" s="638"/>
      <c r="DC39" s="639"/>
      <c r="DD39" s="633">
        <v>1214329</v>
      </c>
      <c r="DE39" s="636"/>
      <c r="DF39" s="636"/>
      <c r="DG39" s="636"/>
      <c r="DH39" s="636"/>
      <c r="DI39" s="636"/>
      <c r="DJ39" s="636"/>
      <c r="DK39" s="637"/>
      <c r="DL39" s="633" t="s">
        <v>129</v>
      </c>
      <c r="DM39" s="636"/>
      <c r="DN39" s="636"/>
      <c r="DO39" s="636"/>
      <c r="DP39" s="636"/>
      <c r="DQ39" s="636"/>
      <c r="DR39" s="636"/>
      <c r="DS39" s="636"/>
      <c r="DT39" s="636"/>
      <c r="DU39" s="636"/>
      <c r="DV39" s="637"/>
      <c r="DW39" s="630" t="s">
        <v>129</v>
      </c>
      <c r="DX39" s="638"/>
      <c r="DY39" s="638"/>
      <c r="DZ39" s="638"/>
      <c r="EA39" s="638"/>
      <c r="EB39" s="638"/>
      <c r="EC39" s="652"/>
    </row>
    <row r="40" spans="2:133" ht="11.25" customHeight="1" x14ac:dyDescent="0.15">
      <c r="B40" s="624" t="s">
        <v>345</v>
      </c>
      <c r="C40" s="625"/>
      <c r="D40" s="625"/>
      <c r="E40" s="625"/>
      <c r="F40" s="625"/>
      <c r="G40" s="625"/>
      <c r="H40" s="625"/>
      <c r="I40" s="625"/>
      <c r="J40" s="625"/>
      <c r="K40" s="625"/>
      <c r="L40" s="625"/>
      <c r="M40" s="625"/>
      <c r="N40" s="625"/>
      <c r="O40" s="625"/>
      <c r="P40" s="625"/>
      <c r="Q40" s="626"/>
      <c r="R40" s="627">
        <v>222600</v>
      </c>
      <c r="S40" s="628"/>
      <c r="T40" s="628"/>
      <c r="U40" s="628"/>
      <c r="V40" s="628"/>
      <c r="W40" s="628"/>
      <c r="X40" s="628"/>
      <c r="Y40" s="629"/>
      <c r="Z40" s="663">
        <v>0.6</v>
      </c>
      <c r="AA40" s="663"/>
      <c r="AB40" s="663"/>
      <c r="AC40" s="663"/>
      <c r="AD40" s="664" t="s">
        <v>129</v>
      </c>
      <c r="AE40" s="664"/>
      <c r="AF40" s="664"/>
      <c r="AG40" s="664"/>
      <c r="AH40" s="664"/>
      <c r="AI40" s="664"/>
      <c r="AJ40" s="664"/>
      <c r="AK40" s="664"/>
      <c r="AL40" s="630" t="s">
        <v>139</v>
      </c>
      <c r="AM40" s="631"/>
      <c r="AN40" s="631"/>
      <c r="AO40" s="665"/>
      <c r="AQ40" s="658" t="s">
        <v>346</v>
      </c>
      <c r="AR40" s="659"/>
      <c r="AS40" s="659"/>
      <c r="AT40" s="659"/>
      <c r="AU40" s="659"/>
      <c r="AV40" s="659"/>
      <c r="AW40" s="659"/>
      <c r="AX40" s="659"/>
      <c r="AY40" s="660"/>
      <c r="AZ40" s="627" t="s">
        <v>129</v>
      </c>
      <c r="BA40" s="628"/>
      <c r="BB40" s="628"/>
      <c r="BC40" s="628"/>
      <c r="BD40" s="636"/>
      <c r="BE40" s="636"/>
      <c r="BF40" s="661"/>
      <c r="BG40" s="666" t="s">
        <v>347</v>
      </c>
      <c r="BH40" s="667"/>
      <c r="BI40" s="667"/>
      <c r="BJ40" s="667"/>
      <c r="BK40" s="667"/>
      <c r="BL40" s="223"/>
      <c r="BM40" s="625" t="s">
        <v>348</v>
      </c>
      <c r="BN40" s="625"/>
      <c r="BO40" s="625"/>
      <c r="BP40" s="625"/>
      <c r="BQ40" s="625"/>
      <c r="BR40" s="625"/>
      <c r="BS40" s="625"/>
      <c r="BT40" s="625"/>
      <c r="BU40" s="626"/>
      <c r="BV40" s="627">
        <v>81</v>
      </c>
      <c r="BW40" s="628"/>
      <c r="BX40" s="628"/>
      <c r="BY40" s="628"/>
      <c r="BZ40" s="628"/>
      <c r="CA40" s="628"/>
      <c r="CB40" s="662"/>
      <c r="CD40" s="624" t="s">
        <v>349</v>
      </c>
      <c r="CE40" s="625"/>
      <c r="CF40" s="625"/>
      <c r="CG40" s="625"/>
      <c r="CH40" s="625"/>
      <c r="CI40" s="625"/>
      <c r="CJ40" s="625"/>
      <c r="CK40" s="625"/>
      <c r="CL40" s="625"/>
      <c r="CM40" s="625"/>
      <c r="CN40" s="625"/>
      <c r="CO40" s="625"/>
      <c r="CP40" s="625"/>
      <c r="CQ40" s="626"/>
      <c r="CR40" s="627">
        <v>382551</v>
      </c>
      <c r="CS40" s="628"/>
      <c r="CT40" s="628"/>
      <c r="CU40" s="628"/>
      <c r="CV40" s="628"/>
      <c r="CW40" s="628"/>
      <c r="CX40" s="628"/>
      <c r="CY40" s="629"/>
      <c r="CZ40" s="630">
        <v>1.1000000000000001</v>
      </c>
      <c r="DA40" s="638"/>
      <c r="DB40" s="638"/>
      <c r="DC40" s="639"/>
      <c r="DD40" s="633">
        <v>71</v>
      </c>
      <c r="DE40" s="628"/>
      <c r="DF40" s="628"/>
      <c r="DG40" s="628"/>
      <c r="DH40" s="628"/>
      <c r="DI40" s="628"/>
      <c r="DJ40" s="628"/>
      <c r="DK40" s="629"/>
      <c r="DL40" s="633" t="s">
        <v>129</v>
      </c>
      <c r="DM40" s="628"/>
      <c r="DN40" s="628"/>
      <c r="DO40" s="628"/>
      <c r="DP40" s="628"/>
      <c r="DQ40" s="628"/>
      <c r="DR40" s="628"/>
      <c r="DS40" s="628"/>
      <c r="DT40" s="628"/>
      <c r="DU40" s="628"/>
      <c r="DV40" s="629"/>
      <c r="DW40" s="630" t="s">
        <v>129</v>
      </c>
      <c r="DX40" s="638"/>
      <c r="DY40" s="638"/>
      <c r="DZ40" s="638"/>
      <c r="EA40" s="638"/>
      <c r="EB40" s="638"/>
      <c r="EC40" s="652"/>
    </row>
    <row r="41" spans="2:133" ht="11.25" customHeight="1" x14ac:dyDescent="0.15">
      <c r="B41" s="608" t="s">
        <v>350</v>
      </c>
      <c r="C41" s="609"/>
      <c r="D41" s="609"/>
      <c r="E41" s="609"/>
      <c r="F41" s="609"/>
      <c r="G41" s="609"/>
      <c r="H41" s="609"/>
      <c r="I41" s="609"/>
      <c r="J41" s="609"/>
      <c r="K41" s="609"/>
      <c r="L41" s="609"/>
      <c r="M41" s="609"/>
      <c r="N41" s="609"/>
      <c r="O41" s="609"/>
      <c r="P41" s="609"/>
      <c r="Q41" s="610"/>
      <c r="R41" s="611">
        <v>36499262</v>
      </c>
      <c r="S41" s="649"/>
      <c r="T41" s="649"/>
      <c r="U41" s="649"/>
      <c r="V41" s="649"/>
      <c r="W41" s="649"/>
      <c r="X41" s="649"/>
      <c r="Y41" s="653"/>
      <c r="Z41" s="654">
        <v>100</v>
      </c>
      <c r="AA41" s="654"/>
      <c r="AB41" s="654"/>
      <c r="AC41" s="654"/>
      <c r="AD41" s="655">
        <v>17928388</v>
      </c>
      <c r="AE41" s="655"/>
      <c r="AF41" s="655"/>
      <c r="AG41" s="655"/>
      <c r="AH41" s="655"/>
      <c r="AI41" s="655"/>
      <c r="AJ41" s="655"/>
      <c r="AK41" s="655"/>
      <c r="AL41" s="614">
        <v>100</v>
      </c>
      <c r="AM41" s="656"/>
      <c r="AN41" s="656"/>
      <c r="AO41" s="657"/>
      <c r="AQ41" s="658" t="s">
        <v>351</v>
      </c>
      <c r="AR41" s="659"/>
      <c r="AS41" s="659"/>
      <c r="AT41" s="659"/>
      <c r="AU41" s="659"/>
      <c r="AV41" s="659"/>
      <c r="AW41" s="659"/>
      <c r="AX41" s="659"/>
      <c r="AY41" s="660"/>
      <c r="AZ41" s="627">
        <v>717443</v>
      </c>
      <c r="BA41" s="628"/>
      <c r="BB41" s="628"/>
      <c r="BC41" s="628"/>
      <c r="BD41" s="636"/>
      <c r="BE41" s="636"/>
      <c r="BF41" s="661"/>
      <c r="BG41" s="666"/>
      <c r="BH41" s="667"/>
      <c r="BI41" s="667"/>
      <c r="BJ41" s="667"/>
      <c r="BK41" s="667"/>
      <c r="BL41" s="223"/>
      <c r="BM41" s="625" t="s">
        <v>352</v>
      </c>
      <c r="BN41" s="625"/>
      <c r="BO41" s="625"/>
      <c r="BP41" s="625"/>
      <c r="BQ41" s="625"/>
      <c r="BR41" s="625"/>
      <c r="BS41" s="625"/>
      <c r="BT41" s="625"/>
      <c r="BU41" s="626"/>
      <c r="BV41" s="627" t="s">
        <v>139</v>
      </c>
      <c r="BW41" s="628"/>
      <c r="BX41" s="628"/>
      <c r="BY41" s="628"/>
      <c r="BZ41" s="628"/>
      <c r="CA41" s="628"/>
      <c r="CB41" s="662"/>
      <c r="CD41" s="624" t="s">
        <v>353</v>
      </c>
      <c r="CE41" s="625"/>
      <c r="CF41" s="625"/>
      <c r="CG41" s="625"/>
      <c r="CH41" s="625"/>
      <c r="CI41" s="625"/>
      <c r="CJ41" s="625"/>
      <c r="CK41" s="625"/>
      <c r="CL41" s="625"/>
      <c r="CM41" s="625"/>
      <c r="CN41" s="625"/>
      <c r="CO41" s="625"/>
      <c r="CP41" s="625"/>
      <c r="CQ41" s="626"/>
      <c r="CR41" s="627" t="s">
        <v>139</v>
      </c>
      <c r="CS41" s="636"/>
      <c r="CT41" s="636"/>
      <c r="CU41" s="636"/>
      <c r="CV41" s="636"/>
      <c r="CW41" s="636"/>
      <c r="CX41" s="636"/>
      <c r="CY41" s="637"/>
      <c r="CZ41" s="630" t="s">
        <v>129</v>
      </c>
      <c r="DA41" s="638"/>
      <c r="DB41" s="638"/>
      <c r="DC41" s="639"/>
      <c r="DD41" s="633" t="s">
        <v>139</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354</v>
      </c>
      <c r="AR42" s="647"/>
      <c r="AS42" s="647"/>
      <c r="AT42" s="647"/>
      <c r="AU42" s="647"/>
      <c r="AV42" s="647"/>
      <c r="AW42" s="647"/>
      <c r="AX42" s="647"/>
      <c r="AY42" s="648"/>
      <c r="AZ42" s="611">
        <v>1853475</v>
      </c>
      <c r="BA42" s="649"/>
      <c r="BB42" s="649"/>
      <c r="BC42" s="649"/>
      <c r="BD42" s="612"/>
      <c r="BE42" s="612"/>
      <c r="BF42" s="650"/>
      <c r="BG42" s="668"/>
      <c r="BH42" s="669"/>
      <c r="BI42" s="669"/>
      <c r="BJ42" s="669"/>
      <c r="BK42" s="669"/>
      <c r="BL42" s="224"/>
      <c r="BM42" s="609" t="s">
        <v>355</v>
      </c>
      <c r="BN42" s="609"/>
      <c r="BO42" s="609"/>
      <c r="BP42" s="609"/>
      <c r="BQ42" s="609"/>
      <c r="BR42" s="609"/>
      <c r="BS42" s="609"/>
      <c r="BT42" s="609"/>
      <c r="BU42" s="610"/>
      <c r="BV42" s="611">
        <v>344</v>
      </c>
      <c r="BW42" s="649"/>
      <c r="BX42" s="649"/>
      <c r="BY42" s="649"/>
      <c r="BZ42" s="649"/>
      <c r="CA42" s="649"/>
      <c r="CB42" s="651"/>
      <c r="CD42" s="624" t="s">
        <v>356</v>
      </c>
      <c r="CE42" s="625"/>
      <c r="CF42" s="625"/>
      <c r="CG42" s="625"/>
      <c r="CH42" s="625"/>
      <c r="CI42" s="625"/>
      <c r="CJ42" s="625"/>
      <c r="CK42" s="625"/>
      <c r="CL42" s="625"/>
      <c r="CM42" s="625"/>
      <c r="CN42" s="625"/>
      <c r="CO42" s="625"/>
      <c r="CP42" s="625"/>
      <c r="CQ42" s="626"/>
      <c r="CR42" s="627">
        <v>4125937</v>
      </c>
      <c r="CS42" s="636"/>
      <c r="CT42" s="636"/>
      <c r="CU42" s="636"/>
      <c r="CV42" s="636"/>
      <c r="CW42" s="636"/>
      <c r="CX42" s="636"/>
      <c r="CY42" s="637"/>
      <c r="CZ42" s="630">
        <v>11.7</v>
      </c>
      <c r="DA42" s="638"/>
      <c r="DB42" s="638"/>
      <c r="DC42" s="639"/>
      <c r="DD42" s="633">
        <v>374251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357</v>
      </c>
      <c r="CD43" s="624" t="s">
        <v>358</v>
      </c>
      <c r="CE43" s="625"/>
      <c r="CF43" s="625"/>
      <c r="CG43" s="625"/>
      <c r="CH43" s="625"/>
      <c r="CI43" s="625"/>
      <c r="CJ43" s="625"/>
      <c r="CK43" s="625"/>
      <c r="CL43" s="625"/>
      <c r="CM43" s="625"/>
      <c r="CN43" s="625"/>
      <c r="CO43" s="625"/>
      <c r="CP43" s="625"/>
      <c r="CQ43" s="626"/>
      <c r="CR43" s="627">
        <v>4048</v>
      </c>
      <c r="CS43" s="636"/>
      <c r="CT43" s="636"/>
      <c r="CU43" s="636"/>
      <c r="CV43" s="636"/>
      <c r="CW43" s="636"/>
      <c r="CX43" s="636"/>
      <c r="CY43" s="637"/>
      <c r="CZ43" s="630">
        <v>0</v>
      </c>
      <c r="DA43" s="638"/>
      <c r="DB43" s="638"/>
      <c r="DC43" s="639"/>
      <c r="DD43" s="633">
        <v>4048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359</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306</v>
      </c>
      <c r="CE44" s="641"/>
      <c r="CF44" s="624" t="s">
        <v>360</v>
      </c>
      <c r="CG44" s="625"/>
      <c r="CH44" s="625"/>
      <c r="CI44" s="625"/>
      <c r="CJ44" s="625"/>
      <c r="CK44" s="625"/>
      <c r="CL44" s="625"/>
      <c r="CM44" s="625"/>
      <c r="CN44" s="625"/>
      <c r="CO44" s="625"/>
      <c r="CP44" s="625"/>
      <c r="CQ44" s="626"/>
      <c r="CR44" s="627">
        <v>3605456</v>
      </c>
      <c r="CS44" s="628"/>
      <c r="CT44" s="628"/>
      <c r="CU44" s="628"/>
      <c r="CV44" s="628"/>
      <c r="CW44" s="628"/>
      <c r="CX44" s="628"/>
      <c r="CY44" s="629"/>
      <c r="CZ44" s="630">
        <v>10.3</v>
      </c>
      <c r="DA44" s="631"/>
      <c r="DB44" s="631"/>
      <c r="DC44" s="632"/>
      <c r="DD44" s="633">
        <v>359057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362</v>
      </c>
      <c r="CG45" s="625"/>
      <c r="CH45" s="625"/>
      <c r="CI45" s="625"/>
      <c r="CJ45" s="625"/>
      <c r="CK45" s="625"/>
      <c r="CL45" s="625"/>
      <c r="CM45" s="625"/>
      <c r="CN45" s="625"/>
      <c r="CO45" s="625"/>
      <c r="CP45" s="625"/>
      <c r="CQ45" s="626"/>
      <c r="CR45" s="627">
        <v>1554264</v>
      </c>
      <c r="CS45" s="636"/>
      <c r="CT45" s="636"/>
      <c r="CU45" s="636"/>
      <c r="CV45" s="636"/>
      <c r="CW45" s="636"/>
      <c r="CX45" s="636"/>
      <c r="CY45" s="637"/>
      <c r="CZ45" s="630">
        <v>4.4000000000000004</v>
      </c>
      <c r="DA45" s="638"/>
      <c r="DB45" s="638"/>
      <c r="DC45" s="639"/>
      <c r="DD45" s="633">
        <v>6415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363</v>
      </c>
      <c r="CG46" s="625"/>
      <c r="CH46" s="625"/>
      <c r="CI46" s="625"/>
      <c r="CJ46" s="625"/>
      <c r="CK46" s="625"/>
      <c r="CL46" s="625"/>
      <c r="CM46" s="625"/>
      <c r="CN46" s="625"/>
      <c r="CO46" s="625"/>
      <c r="CP46" s="625"/>
      <c r="CQ46" s="626"/>
      <c r="CR46" s="627">
        <v>2010310</v>
      </c>
      <c r="CS46" s="628"/>
      <c r="CT46" s="628"/>
      <c r="CU46" s="628"/>
      <c r="CV46" s="628"/>
      <c r="CW46" s="628"/>
      <c r="CX46" s="628"/>
      <c r="CY46" s="629"/>
      <c r="CZ46" s="630">
        <v>5.7</v>
      </c>
      <c r="DA46" s="631"/>
      <c r="DB46" s="631"/>
      <c r="DC46" s="632"/>
      <c r="DD46" s="633">
        <v>351759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364</v>
      </c>
      <c r="CG47" s="625"/>
      <c r="CH47" s="625"/>
      <c r="CI47" s="625"/>
      <c r="CJ47" s="625"/>
      <c r="CK47" s="625"/>
      <c r="CL47" s="625"/>
      <c r="CM47" s="625"/>
      <c r="CN47" s="625"/>
      <c r="CO47" s="625"/>
      <c r="CP47" s="625"/>
      <c r="CQ47" s="626"/>
      <c r="CR47" s="627">
        <v>520481</v>
      </c>
      <c r="CS47" s="636"/>
      <c r="CT47" s="636"/>
      <c r="CU47" s="636"/>
      <c r="CV47" s="636"/>
      <c r="CW47" s="636"/>
      <c r="CX47" s="636"/>
      <c r="CY47" s="637"/>
      <c r="CZ47" s="630">
        <v>1.5</v>
      </c>
      <c r="DA47" s="638"/>
      <c r="DB47" s="638"/>
      <c r="DC47" s="639"/>
      <c r="DD47" s="633">
        <v>15194</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365</v>
      </c>
      <c r="CG48" s="625"/>
      <c r="CH48" s="625"/>
      <c r="CI48" s="625"/>
      <c r="CJ48" s="625"/>
      <c r="CK48" s="625"/>
      <c r="CL48" s="625"/>
      <c r="CM48" s="625"/>
      <c r="CN48" s="625"/>
      <c r="CO48" s="625"/>
      <c r="CP48" s="625"/>
      <c r="CQ48" s="626"/>
      <c r="CR48" s="627" t="s">
        <v>245</v>
      </c>
      <c r="CS48" s="628"/>
      <c r="CT48" s="628"/>
      <c r="CU48" s="628"/>
      <c r="CV48" s="628"/>
      <c r="CW48" s="628"/>
      <c r="CX48" s="628"/>
      <c r="CY48" s="629"/>
      <c r="CZ48" s="630" t="s">
        <v>129</v>
      </c>
      <c r="DA48" s="631"/>
      <c r="DB48" s="631"/>
      <c r="DC48" s="632"/>
      <c r="DD48" s="633" t="s">
        <v>245</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366</v>
      </c>
      <c r="CE49" s="609"/>
      <c r="CF49" s="609"/>
      <c r="CG49" s="609"/>
      <c r="CH49" s="609"/>
      <c r="CI49" s="609"/>
      <c r="CJ49" s="609"/>
      <c r="CK49" s="609"/>
      <c r="CL49" s="609"/>
      <c r="CM49" s="609"/>
      <c r="CN49" s="609"/>
      <c r="CO49" s="609"/>
      <c r="CP49" s="609"/>
      <c r="CQ49" s="610"/>
      <c r="CR49" s="611">
        <v>35137801</v>
      </c>
      <c r="CS49" s="612"/>
      <c r="CT49" s="612"/>
      <c r="CU49" s="612"/>
      <c r="CV49" s="612"/>
      <c r="CW49" s="612"/>
      <c r="CX49" s="612"/>
      <c r="CY49" s="613"/>
      <c r="CZ49" s="614">
        <v>100</v>
      </c>
      <c r="DA49" s="615"/>
      <c r="DB49" s="615"/>
      <c r="DC49" s="616"/>
      <c r="DD49" s="617">
        <v>21827072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Zkf03CZl3BN4eKpSxSss970O4nehJ7oXxFuIM9yXBbec/O8iDqhCie9vh+j3taAE7CQMyywOAyoUwnKI+y7Kfw==" saltValue="laU0ND8Kxt/zEuJKXupZ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69" sqref="AK69:AO6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368</v>
      </c>
      <c r="DK2" s="1108"/>
      <c r="DL2" s="1108"/>
      <c r="DM2" s="1108"/>
      <c r="DN2" s="1108"/>
      <c r="DO2" s="1109"/>
      <c r="DP2" s="228"/>
      <c r="DQ2" s="1107" t="s">
        <v>369</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110"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100" t="s">
        <v>386</v>
      </c>
      <c r="DH5" s="1101"/>
      <c r="DI5" s="1101"/>
      <c r="DJ5" s="1101"/>
      <c r="DK5" s="1102"/>
      <c r="DL5" s="1100" t="s">
        <v>387</v>
      </c>
      <c r="DM5" s="1101"/>
      <c r="DN5" s="1101"/>
      <c r="DO5" s="1101"/>
      <c r="DP5" s="1102"/>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087">
        <v>36583</v>
      </c>
      <c r="R7" s="1088"/>
      <c r="S7" s="1088"/>
      <c r="T7" s="1088"/>
      <c r="U7" s="1088"/>
      <c r="V7" s="1088">
        <v>35222</v>
      </c>
      <c r="W7" s="1088"/>
      <c r="X7" s="1088"/>
      <c r="Y7" s="1088"/>
      <c r="Z7" s="1088"/>
      <c r="AA7" s="1088">
        <v>1361</v>
      </c>
      <c r="AB7" s="1088"/>
      <c r="AC7" s="1088"/>
      <c r="AD7" s="1088"/>
      <c r="AE7" s="1089"/>
      <c r="AF7" s="1090">
        <v>1050</v>
      </c>
      <c r="AG7" s="1091"/>
      <c r="AH7" s="1091"/>
      <c r="AI7" s="1091"/>
      <c r="AJ7" s="1092"/>
      <c r="AK7" s="1093">
        <v>1987</v>
      </c>
      <c r="AL7" s="1094"/>
      <c r="AM7" s="1094"/>
      <c r="AN7" s="1094"/>
      <c r="AO7" s="1094"/>
      <c r="AP7" s="1094">
        <v>44578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590</v>
      </c>
      <c r="BT7" s="1098"/>
      <c r="BU7" s="1098"/>
      <c r="BV7" s="1098"/>
      <c r="BW7" s="1098"/>
      <c r="BX7" s="1098"/>
      <c r="BY7" s="1098"/>
      <c r="BZ7" s="1098"/>
      <c r="CA7" s="1098"/>
      <c r="CB7" s="1098"/>
      <c r="CC7" s="1098"/>
      <c r="CD7" s="1098"/>
      <c r="CE7" s="1098"/>
      <c r="CF7" s="1098"/>
      <c r="CG7" s="1099"/>
      <c r="CH7" s="1084">
        <v>11</v>
      </c>
      <c r="CI7" s="1085"/>
      <c r="CJ7" s="1085"/>
      <c r="CK7" s="1085"/>
      <c r="CL7" s="1086"/>
      <c r="CM7" s="1084">
        <v>79</v>
      </c>
      <c r="CN7" s="1085"/>
      <c r="CO7" s="1085"/>
      <c r="CP7" s="1085"/>
      <c r="CQ7" s="1086"/>
      <c r="CR7" s="1084">
        <v>100</v>
      </c>
      <c r="CS7" s="1085"/>
      <c r="CT7" s="1085"/>
      <c r="CU7" s="1085"/>
      <c r="CV7" s="1086"/>
      <c r="CW7" s="1084" t="s">
        <v>514</v>
      </c>
      <c r="CX7" s="1085"/>
      <c r="CY7" s="1085"/>
      <c r="CZ7" s="1085"/>
      <c r="DA7" s="1086"/>
      <c r="DB7" s="1084" t="s">
        <v>514</v>
      </c>
      <c r="DC7" s="1085"/>
      <c r="DD7" s="1085"/>
      <c r="DE7" s="1085"/>
      <c r="DF7" s="1086"/>
      <c r="DG7" s="1084" t="s">
        <v>514</v>
      </c>
      <c r="DH7" s="1085"/>
      <c r="DI7" s="1085"/>
      <c r="DJ7" s="1085"/>
      <c r="DK7" s="1086"/>
      <c r="DL7" s="1084" t="s">
        <v>514</v>
      </c>
      <c r="DM7" s="1085"/>
      <c r="DN7" s="1085"/>
      <c r="DO7" s="1085"/>
      <c r="DP7" s="1086"/>
      <c r="DQ7" s="1084" t="s">
        <v>514</v>
      </c>
      <c r="DR7" s="1085"/>
      <c r="DS7" s="1085"/>
      <c r="DT7" s="1085"/>
      <c r="DU7" s="1086"/>
      <c r="DV7" s="1097"/>
      <c r="DW7" s="1098"/>
      <c r="DX7" s="1098"/>
      <c r="DY7" s="1098"/>
      <c r="DZ7" s="1112"/>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9</v>
      </c>
      <c r="R8" s="1039"/>
      <c r="S8" s="1039"/>
      <c r="T8" s="1039"/>
      <c r="U8" s="1039"/>
      <c r="V8" s="1039">
        <v>9</v>
      </c>
      <c r="W8" s="1039"/>
      <c r="X8" s="1039"/>
      <c r="Y8" s="1039"/>
      <c r="Z8" s="1039"/>
      <c r="AA8" s="1039" t="s">
        <v>514</v>
      </c>
      <c r="AB8" s="1039"/>
      <c r="AC8" s="1039"/>
      <c r="AD8" s="1039"/>
      <c r="AE8" s="1040"/>
      <c r="AF8" s="1035" t="s">
        <v>514</v>
      </c>
      <c r="AG8" s="1036"/>
      <c r="AH8" s="1036"/>
      <c r="AI8" s="1036"/>
      <c r="AJ8" s="1037"/>
      <c r="AK8" s="1080" t="s">
        <v>514</v>
      </c>
      <c r="AL8" s="1081"/>
      <c r="AM8" s="1081"/>
      <c r="AN8" s="1081"/>
      <c r="AO8" s="1081"/>
      <c r="AP8" s="1081" t="s">
        <v>514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591</v>
      </c>
      <c r="BT8" s="993"/>
      <c r="BU8" s="993"/>
      <c r="BV8" s="993"/>
      <c r="BW8" s="993"/>
      <c r="BX8" s="993"/>
      <c r="BY8" s="993"/>
      <c r="BZ8" s="993"/>
      <c r="CA8" s="993"/>
      <c r="CB8" s="993"/>
      <c r="CC8" s="993"/>
      <c r="CD8" s="993"/>
      <c r="CE8" s="993"/>
      <c r="CF8" s="993"/>
      <c r="CG8" s="1014"/>
      <c r="CH8" s="989">
        <v>-6</v>
      </c>
      <c r="CI8" s="990"/>
      <c r="CJ8" s="990"/>
      <c r="CK8" s="990"/>
      <c r="CL8" s="991"/>
      <c r="CM8" s="989">
        <v>72</v>
      </c>
      <c r="CN8" s="990"/>
      <c r="CO8" s="990"/>
      <c r="CP8" s="990"/>
      <c r="CQ8" s="991"/>
      <c r="CR8" s="989">
        <v>41</v>
      </c>
      <c r="CS8" s="990"/>
      <c r="CT8" s="990"/>
      <c r="CU8" s="990"/>
      <c r="CV8" s="991"/>
      <c r="CW8" s="989" t="s">
        <v>514</v>
      </c>
      <c r="CX8" s="990"/>
      <c r="CY8" s="990"/>
      <c r="CZ8" s="990"/>
      <c r="DA8" s="991"/>
      <c r="DB8" s="989" t="s">
        <v>514</v>
      </c>
      <c r="DC8" s="990"/>
      <c r="DD8" s="990"/>
      <c r="DE8" s="990"/>
      <c r="DF8" s="991"/>
      <c r="DG8" s="989" t="s">
        <v>514</v>
      </c>
      <c r="DH8" s="990"/>
      <c r="DI8" s="990"/>
      <c r="DJ8" s="990"/>
      <c r="DK8" s="991"/>
      <c r="DL8" s="989" t="s">
        <v>514</v>
      </c>
      <c r="DM8" s="990"/>
      <c r="DN8" s="990"/>
      <c r="DO8" s="990"/>
      <c r="DP8" s="991"/>
      <c r="DQ8" s="989" t="s">
        <v>514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592</v>
      </c>
      <c r="BT9" s="993"/>
      <c r="BU9" s="993"/>
      <c r="BV9" s="993"/>
      <c r="BW9" s="993"/>
      <c r="BX9" s="993"/>
      <c r="BY9" s="993"/>
      <c r="BZ9" s="993"/>
      <c r="CA9" s="993"/>
      <c r="CB9" s="993"/>
      <c r="CC9" s="993"/>
      <c r="CD9" s="993"/>
      <c r="CE9" s="993"/>
      <c r="CF9" s="993"/>
      <c r="CG9" s="1014"/>
      <c r="CH9" s="989">
        <v>8</v>
      </c>
      <c r="CI9" s="990"/>
      <c r="CJ9" s="990"/>
      <c r="CK9" s="990"/>
      <c r="CL9" s="991"/>
      <c r="CM9" s="989">
        <v>75</v>
      </c>
      <c r="CN9" s="990"/>
      <c r="CO9" s="990"/>
      <c r="CP9" s="990"/>
      <c r="CQ9" s="991"/>
      <c r="CR9" s="989">
        <v>60</v>
      </c>
      <c r="CS9" s="990"/>
      <c r="CT9" s="990"/>
      <c r="CU9" s="990"/>
      <c r="CV9" s="991"/>
      <c r="CW9" s="989" t="s">
        <v>514</v>
      </c>
      <c r="CX9" s="990"/>
      <c r="CY9" s="990"/>
      <c r="CZ9" s="990"/>
      <c r="DA9" s="991"/>
      <c r="DB9" s="989" t="s">
        <v>514</v>
      </c>
      <c r="DC9" s="990"/>
      <c r="DD9" s="990"/>
      <c r="DE9" s="990"/>
      <c r="DF9" s="991"/>
      <c r="DG9" s="989" t="s">
        <v>514</v>
      </c>
      <c r="DH9" s="990"/>
      <c r="DI9" s="990"/>
      <c r="DJ9" s="990"/>
      <c r="DK9" s="991"/>
      <c r="DL9" s="989" t="s">
        <v>514</v>
      </c>
      <c r="DM9" s="990"/>
      <c r="DN9" s="990"/>
      <c r="DO9" s="990"/>
      <c r="DP9" s="991"/>
      <c r="DQ9" s="989" t="s">
        <v>514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593</v>
      </c>
      <c r="BT10" s="993"/>
      <c r="BU10" s="993"/>
      <c r="BV10" s="993"/>
      <c r="BW10" s="993"/>
      <c r="BX10" s="993"/>
      <c r="BY10" s="993"/>
      <c r="BZ10" s="993"/>
      <c r="CA10" s="993"/>
      <c r="CB10" s="993"/>
      <c r="CC10" s="993"/>
      <c r="CD10" s="993"/>
      <c r="CE10" s="993"/>
      <c r="CF10" s="993"/>
      <c r="CG10" s="1014"/>
      <c r="CH10" s="989">
        <v>-1</v>
      </c>
      <c r="CI10" s="990"/>
      <c r="CJ10" s="990"/>
      <c r="CK10" s="990"/>
      <c r="CL10" s="991"/>
      <c r="CM10" s="989">
        <v>19</v>
      </c>
      <c r="CN10" s="990"/>
      <c r="CO10" s="990"/>
      <c r="CP10" s="990"/>
      <c r="CQ10" s="991"/>
      <c r="CR10" s="989">
        <v>2</v>
      </c>
      <c r="CS10" s="990"/>
      <c r="CT10" s="990"/>
      <c r="CU10" s="990"/>
      <c r="CV10" s="991"/>
      <c r="CW10" s="989" t="s">
        <v>514</v>
      </c>
      <c r="CX10" s="990"/>
      <c r="CY10" s="990"/>
      <c r="CZ10" s="990"/>
      <c r="DA10" s="991"/>
      <c r="DB10" s="989" t="s">
        <v>514</v>
      </c>
      <c r="DC10" s="990"/>
      <c r="DD10" s="990"/>
      <c r="DE10" s="990"/>
      <c r="DF10" s="991"/>
      <c r="DG10" s="989" t="s">
        <v>514</v>
      </c>
      <c r="DH10" s="990"/>
      <c r="DI10" s="990"/>
      <c r="DJ10" s="990"/>
      <c r="DK10" s="991"/>
      <c r="DL10" s="989" t="s">
        <v>514</v>
      </c>
      <c r="DM10" s="990"/>
      <c r="DN10" s="990"/>
      <c r="DO10" s="990"/>
      <c r="DP10" s="991"/>
      <c r="DQ10" s="989" t="s">
        <v>514</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594</v>
      </c>
      <c r="BT11" s="993"/>
      <c r="BU11" s="993"/>
      <c r="BV11" s="993"/>
      <c r="BW11" s="993"/>
      <c r="BX11" s="993"/>
      <c r="BY11" s="993"/>
      <c r="BZ11" s="993"/>
      <c r="CA11" s="993"/>
      <c r="CB11" s="993"/>
      <c r="CC11" s="993"/>
      <c r="CD11" s="993"/>
      <c r="CE11" s="993"/>
      <c r="CF11" s="993"/>
      <c r="CG11" s="1014"/>
      <c r="CH11" s="989">
        <v>-5</v>
      </c>
      <c r="CI11" s="990"/>
      <c r="CJ11" s="990"/>
      <c r="CK11" s="990"/>
      <c r="CL11" s="991"/>
      <c r="CM11" s="989">
        <v>100</v>
      </c>
      <c r="CN11" s="990"/>
      <c r="CO11" s="990"/>
      <c r="CP11" s="990"/>
      <c r="CQ11" s="991"/>
      <c r="CR11" s="989">
        <v>80</v>
      </c>
      <c r="CS11" s="990"/>
      <c r="CT11" s="990"/>
      <c r="CU11" s="990"/>
      <c r="CV11" s="991"/>
      <c r="CW11" s="989" t="s">
        <v>514</v>
      </c>
      <c r="CX11" s="990"/>
      <c r="CY11" s="990"/>
      <c r="CZ11" s="990"/>
      <c r="DA11" s="991"/>
      <c r="DB11" s="989" t="s">
        <v>514</v>
      </c>
      <c r="DC11" s="990"/>
      <c r="DD11" s="990"/>
      <c r="DE11" s="990"/>
      <c r="DF11" s="991"/>
      <c r="DG11" s="989" t="s">
        <v>514</v>
      </c>
      <c r="DH11" s="990"/>
      <c r="DI11" s="990"/>
      <c r="DJ11" s="990"/>
      <c r="DK11" s="991"/>
      <c r="DL11" s="989" t="s">
        <v>514</v>
      </c>
      <c r="DM11" s="990"/>
      <c r="DN11" s="990"/>
      <c r="DO11" s="990"/>
      <c r="DP11" s="991"/>
      <c r="DQ11" s="989" t="s">
        <v>514</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v>36592</v>
      </c>
      <c r="R23" s="1061"/>
      <c r="S23" s="1061"/>
      <c r="T23" s="1061"/>
      <c r="U23" s="1061"/>
      <c r="V23" s="1061">
        <v>35231</v>
      </c>
      <c r="W23" s="1061"/>
      <c r="X23" s="1061"/>
      <c r="Y23" s="1061"/>
      <c r="Z23" s="1061"/>
      <c r="AA23" s="1061">
        <v>1361</v>
      </c>
      <c r="AB23" s="1061"/>
      <c r="AC23" s="1061"/>
      <c r="AD23" s="1061"/>
      <c r="AE23" s="1068"/>
      <c r="AF23" s="1069">
        <v>1050</v>
      </c>
      <c r="AG23" s="1061"/>
      <c r="AH23" s="1061"/>
      <c r="AI23" s="1061"/>
      <c r="AJ23" s="1070"/>
      <c r="AK23" s="1071"/>
      <c r="AL23" s="1072"/>
      <c r="AM23" s="1072"/>
      <c r="AN23" s="1072"/>
      <c r="AO23" s="1072"/>
      <c r="AP23" s="1061">
        <v>44578</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568</v>
      </c>
      <c r="C28" s="1048"/>
      <c r="D28" s="1048"/>
      <c r="E28" s="1048"/>
      <c r="F28" s="1048"/>
      <c r="G28" s="1048"/>
      <c r="H28" s="1048"/>
      <c r="I28" s="1048"/>
      <c r="J28" s="1048"/>
      <c r="K28" s="1048"/>
      <c r="L28" s="1048"/>
      <c r="M28" s="1048"/>
      <c r="N28" s="1048"/>
      <c r="O28" s="1048"/>
      <c r="P28" s="1049"/>
      <c r="Q28" s="1050">
        <v>5889</v>
      </c>
      <c r="R28" s="1051"/>
      <c r="S28" s="1051"/>
      <c r="T28" s="1051"/>
      <c r="U28" s="1051"/>
      <c r="V28" s="1051">
        <v>5877</v>
      </c>
      <c r="W28" s="1051"/>
      <c r="X28" s="1051"/>
      <c r="Y28" s="1051"/>
      <c r="Z28" s="1051"/>
      <c r="AA28" s="1051">
        <v>12</v>
      </c>
      <c r="AB28" s="1051"/>
      <c r="AC28" s="1051"/>
      <c r="AD28" s="1051"/>
      <c r="AE28" s="1052"/>
      <c r="AF28" s="1053">
        <v>12</v>
      </c>
      <c r="AG28" s="1051"/>
      <c r="AH28" s="1051"/>
      <c r="AI28" s="1051"/>
      <c r="AJ28" s="1054"/>
      <c r="AK28" s="1042">
        <v>584</v>
      </c>
      <c r="AL28" s="1043"/>
      <c r="AM28" s="1043"/>
      <c r="AN28" s="1043"/>
      <c r="AO28" s="1043"/>
      <c r="AP28" s="1043" t="s">
        <v>514</v>
      </c>
      <c r="AQ28" s="1043"/>
      <c r="AR28" s="1043"/>
      <c r="AS28" s="1043"/>
      <c r="AT28" s="1043"/>
      <c r="AU28" s="1043" t="s">
        <v>514</v>
      </c>
      <c r="AV28" s="1043"/>
      <c r="AW28" s="1043"/>
      <c r="AX28" s="1043"/>
      <c r="AY28" s="1043"/>
      <c r="AZ28" s="1044" t="s">
        <v>514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570</v>
      </c>
      <c r="C29" s="1031"/>
      <c r="D29" s="1031"/>
      <c r="E29" s="1031"/>
      <c r="F29" s="1031"/>
      <c r="G29" s="1031"/>
      <c r="H29" s="1031"/>
      <c r="I29" s="1031"/>
      <c r="J29" s="1031"/>
      <c r="K29" s="1031"/>
      <c r="L29" s="1031"/>
      <c r="M29" s="1031"/>
      <c r="N29" s="1031"/>
      <c r="O29" s="1031"/>
      <c r="P29" s="1032"/>
      <c r="Q29" s="1038">
        <v>429</v>
      </c>
      <c r="R29" s="1039"/>
      <c r="S29" s="1039"/>
      <c r="T29" s="1039"/>
      <c r="U29" s="1039"/>
      <c r="V29" s="1039">
        <v>428</v>
      </c>
      <c r="W29" s="1039"/>
      <c r="X29" s="1039"/>
      <c r="Y29" s="1039"/>
      <c r="Z29" s="1039"/>
      <c r="AA29" s="1039">
        <v>1</v>
      </c>
      <c r="AB29" s="1039"/>
      <c r="AC29" s="1039"/>
      <c r="AD29" s="1039"/>
      <c r="AE29" s="1040"/>
      <c r="AF29" s="1035">
        <v>1</v>
      </c>
      <c r="AG29" s="1036"/>
      <c r="AH29" s="1036"/>
      <c r="AI29" s="1036"/>
      <c r="AJ29" s="1037"/>
      <c r="AK29" s="980">
        <v>195</v>
      </c>
      <c r="AL29" s="971"/>
      <c r="AM29" s="971"/>
      <c r="AN29" s="971"/>
      <c r="AO29" s="971"/>
      <c r="AP29" s="971">
        <v>67</v>
      </c>
      <c r="AQ29" s="971"/>
      <c r="AR29" s="971"/>
      <c r="AS29" s="971"/>
      <c r="AT29" s="971"/>
      <c r="AU29" s="971">
        <v>42</v>
      </c>
      <c r="AV29" s="971"/>
      <c r="AW29" s="971"/>
      <c r="AX29" s="971"/>
      <c r="AY29" s="971"/>
      <c r="AZ29" s="1041" t="s">
        <v>514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569</v>
      </c>
      <c r="C30" s="1031"/>
      <c r="D30" s="1031"/>
      <c r="E30" s="1031"/>
      <c r="F30" s="1031"/>
      <c r="G30" s="1031"/>
      <c r="H30" s="1031"/>
      <c r="I30" s="1031"/>
      <c r="J30" s="1031"/>
      <c r="K30" s="1031"/>
      <c r="L30" s="1031"/>
      <c r="M30" s="1031"/>
      <c r="N30" s="1031"/>
      <c r="O30" s="1031"/>
      <c r="P30" s="1032"/>
      <c r="Q30" s="1038">
        <v>691</v>
      </c>
      <c r="R30" s="1039"/>
      <c r="S30" s="1039"/>
      <c r="T30" s="1039"/>
      <c r="U30" s="1039"/>
      <c r="V30" s="1039">
        <v>690</v>
      </c>
      <c r="W30" s="1039"/>
      <c r="X30" s="1039"/>
      <c r="Y30" s="1039"/>
      <c r="Z30" s="1039"/>
      <c r="AA30" s="1039">
        <v>1</v>
      </c>
      <c r="AB30" s="1039"/>
      <c r="AC30" s="1039"/>
      <c r="AD30" s="1039"/>
      <c r="AE30" s="1040"/>
      <c r="AF30" s="1035">
        <v>1</v>
      </c>
      <c r="AG30" s="1036"/>
      <c r="AH30" s="1036"/>
      <c r="AI30" s="1036"/>
      <c r="AJ30" s="1037"/>
      <c r="AK30" s="980">
        <v>195</v>
      </c>
      <c r="AL30" s="971"/>
      <c r="AM30" s="971"/>
      <c r="AN30" s="971"/>
      <c r="AO30" s="971"/>
      <c r="AP30" s="971" t="s">
        <v>514</v>
      </c>
      <c r="AQ30" s="971"/>
      <c r="AR30" s="971"/>
      <c r="AS30" s="971"/>
      <c r="AT30" s="971"/>
      <c r="AU30" s="971" t="s">
        <v>514</v>
      </c>
      <c r="AV30" s="971"/>
      <c r="AW30" s="971"/>
      <c r="AX30" s="971"/>
      <c r="AY30" s="971"/>
      <c r="AZ30" s="1041" t="s">
        <v>514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566</v>
      </c>
      <c r="C31" s="1031"/>
      <c r="D31" s="1031"/>
      <c r="E31" s="1031"/>
      <c r="F31" s="1031"/>
      <c r="G31" s="1031"/>
      <c r="H31" s="1031"/>
      <c r="I31" s="1031"/>
      <c r="J31" s="1031"/>
      <c r="K31" s="1031"/>
      <c r="L31" s="1031"/>
      <c r="M31" s="1031"/>
      <c r="N31" s="1031"/>
      <c r="O31" s="1031"/>
      <c r="P31" s="1032"/>
      <c r="Q31" s="1038">
        <v>6662</v>
      </c>
      <c r="R31" s="1039"/>
      <c r="S31" s="1039"/>
      <c r="T31" s="1039"/>
      <c r="U31" s="1039"/>
      <c r="V31" s="1039">
        <v>6463</v>
      </c>
      <c r="W31" s="1039"/>
      <c r="X31" s="1039"/>
      <c r="Y31" s="1039"/>
      <c r="Z31" s="1039"/>
      <c r="AA31" s="1039">
        <v>199</v>
      </c>
      <c r="AB31" s="1039"/>
      <c r="AC31" s="1039"/>
      <c r="AD31" s="1039"/>
      <c r="AE31" s="1040"/>
      <c r="AF31" s="1035">
        <v>199</v>
      </c>
      <c r="AG31" s="1036"/>
      <c r="AH31" s="1036"/>
      <c r="AI31" s="1036"/>
      <c r="AJ31" s="1037"/>
      <c r="AK31" s="980">
        <v>1013</v>
      </c>
      <c r="AL31" s="971"/>
      <c r="AM31" s="971"/>
      <c r="AN31" s="971"/>
      <c r="AO31" s="971"/>
      <c r="AP31" s="971" t="s">
        <v>514</v>
      </c>
      <c r="AQ31" s="971"/>
      <c r="AR31" s="971"/>
      <c r="AS31" s="971"/>
      <c r="AT31" s="971"/>
      <c r="AU31" s="971" t="s">
        <v>514</v>
      </c>
      <c r="AV31" s="971"/>
      <c r="AW31" s="971"/>
      <c r="AX31" s="971"/>
      <c r="AY31" s="971"/>
      <c r="AZ31" s="1041" t="s">
        <v>514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579</v>
      </c>
      <c r="C32" s="1031"/>
      <c r="D32" s="1031"/>
      <c r="E32" s="1031"/>
      <c r="F32" s="1031"/>
      <c r="G32" s="1031"/>
      <c r="H32" s="1031"/>
      <c r="I32" s="1031"/>
      <c r="J32" s="1031"/>
      <c r="K32" s="1031"/>
      <c r="L32" s="1031"/>
      <c r="M32" s="1031"/>
      <c r="N32" s="1031"/>
      <c r="O32" s="1031"/>
      <c r="P32" s="1032"/>
      <c r="Q32" s="1038">
        <v>0</v>
      </c>
      <c r="R32" s="1039"/>
      <c r="S32" s="1039"/>
      <c r="T32" s="1039"/>
      <c r="U32" s="1039"/>
      <c r="V32" s="1039">
        <v>0</v>
      </c>
      <c r="W32" s="1039"/>
      <c r="X32" s="1039"/>
      <c r="Y32" s="1039"/>
      <c r="Z32" s="1039"/>
      <c r="AA32" s="1039" t="s">
        <v>514</v>
      </c>
      <c r="AB32" s="1039"/>
      <c r="AC32" s="1039"/>
      <c r="AD32" s="1039"/>
      <c r="AE32" s="1040"/>
      <c r="AF32" s="1035" t="s">
        <v>129</v>
      </c>
      <c r="AG32" s="1036"/>
      <c r="AH32" s="1036"/>
      <c r="AI32" s="1036"/>
      <c r="AJ32" s="1037"/>
      <c r="AK32" s="980" t="s">
        <v>514</v>
      </c>
      <c r="AL32" s="971"/>
      <c r="AM32" s="971"/>
      <c r="AN32" s="971"/>
      <c r="AO32" s="971"/>
      <c r="AP32" s="971" t="s">
        <v>514</v>
      </c>
      <c r="AQ32" s="971"/>
      <c r="AR32" s="971"/>
      <c r="AS32" s="971"/>
      <c r="AT32" s="971"/>
      <c r="AU32" s="971" t="s">
        <v>514</v>
      </c>
      <c r="AV32" s="971"/>
      <c r="AW32" s="971"/>
      <c r="AX32" s="971"/>
      <c r="AY32" s="971"/>
      <c r="AZ32" s="1041" t="s">
        <v>514</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563</v>
      </c>
      <c r="C33" s="1031"/>
      <c r="D33" s="1031"/>
      <c r="E33" s="1031"/>
      <c r="F33" s="1031"/>
      <c r="G33" s="1031"/>
      <c r="H33" s="1031"/>
      <c r="I33" s="1031"/>
      <c r="J33" s="1031"/>
      <c r="K33" s="1031"/>
      <c r="L33" s="1031"/>
      <c r="M33" s="1031"/>
      <c r="N33" s="1031"/>
      <c r="O33" s="1031"/>
      <c r="P33" s="1032"/>
      <c r="Q33" s="1038">
        <v>1410</v>
      </c>
      <c r="R33" s="1039"/>
      <c r="S33" s="1039"/>
      <c r="T33" s="1039"/>
      <c r="U33" s="1039"/>
      <c r="V33" s="1039">
        <v>1377</v>
      </c>
      <c r="W33" s="1039"/>
      <c r="X33" s="1039"/>
      <c r="Y33" s="1039"/>
      <c r="Z33" s="1039"/>
      <c r="AA33" s="1039">
        <v>33</v>
      </c>
      <c r="AB33" s="1039"/>
      <c r="AC33" s="1039"/>
      <c r="AD33" s="1039"/>
      <c r="AE33" s="1040"/>
      <c r="AF33" s="1035">
        <v>1489</v>
      </c>
      <c r="AG33" s="1036"/>
      <c r="AH33" s="1036"/>
      <c r="AI33" s="1036"/>
      <c r="AJ33" s="1037"/>
      <c r="AK33" s="980">
        <v>178</v>
      </c>
      <c r="AL33" s="971"/>
      <c r="AM33" s="971"/>
      <c r="AN33" s="971"/>
      <c r="AO33" s="971"/>
      <c r="AP33" s="971">
        <v>3169</v>
      </c>
      <c r="AQ33" s="971"/>
      <c r="AR33" s="971"/>
      <c r="AS33" s="971"/>
      <c r="AT33" s="971"/>
      <c r="AU33" s="971">
        <v>1246</v>
      </c>
      <c r="AV33" s="971"/>
      <c r="AW33" s="971"/>
      <c r="AX33" s="971"/>
      <c r="AY33" s="971"/>
      <c r="AZ33" s="1041" t="s">
        <v>514</v>
      </c>
      <c r="BA33" s="1041"/>
      <c r="BB33" s="1041"/>
      <c r="BC33" s="1041"/>
      <c r="BD33" s="1041"/>
      <c r="BE33" s="972" t="s">
        <v>404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565</v>
      </c>
      <c r="C34" s="1031"/>
      <c r="D34" s="1031"/>
      <c r="E34" s="1031"/>
      <c r="F34" s="1031"/>
      <c r="G34" s="1031"/>
      <c r="H34" s="1031"/>
      <c r="I34" s="1031"/>
      <c r="J34" s="1031"/>
      <c r="K34" s="1031"/>
      <c r="L34" s="1031"/>
      <c r="M34" s="1031"/>
      <c r="N34" s="1031"/>
      <c r="O34" s="1031"/>
      <c r="P34" s="1032"/>
      <c r="Q34" s="1038">
        <v>1331</v>
      </c>
      <c r="R34" s="1039"/>
      <c r="S34" s="1039"/>
      <c r="T34" s="1039"/>
      <c r="U34" s="1039"/>
      <c r="V34" s="1039">
        <v>1243</v>
      </c>
      <c r="W34" s="1039"/>
      <c r="X34" s="1039"/>
      <c r="Y34" s="1039"/>
      <c r="Z34" s="1039"/>
      <c r="AA34" s="1039">
        <v>88</v>
      </c>
      <c r="AB34" s="1039"/>
      <c r="AC34" s="1039"/>
      <c r="AD34" s="1039"/>
      <c r="AE34" s="1040"/>
      <c r="AF34" s="1035">
        <v>386</v>
      </c>
      <c r="AG34" s="1036"/>
      <c r="AH34" s="1036"/>
      <c r="AI34" s="1036"/>
      <c r="AJ34" s="1037"/>
      <c r="AK34" s="980">
        <v>457</v>
      </c>
      <c r="AL34" s="971"/>
      <c r="AM34" s="971"/>
      <c r="AN34" s="971"/>
      <c r="AO34" s="971"/>
      <c r="AP34" s="971">
        <v>6833</v>
      </c>
      <c r="AQ34" s="971"/>
      <c r="AR34" s="971"/>
      <c r="AS34" s="971"/>
      <c r="AT34" s="971"/>
      <c r="AU34" s="971">
        <v>3225</v>
      </c>
      <c r="AV34" s="971"/>
      <c r="AW34" s="971"/>
      <c r="AX34" s="971"/>
      <c r="AY34" s="971"/>
      <c r="AZ34" s="1041" t="s">
        <v>514</v>
      </c>
      <c r="BA34" s="1041"/>
      <c r="BB34" s="1041"/>
      <c r="BC34" s="1041"/>
      <c r="BD34" s="1041"/>
      <c r="BE34" s="972" t="s">
        <v>405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567</v>
      </c>
      <c r="C35" s="1031"/>
      <c r="D35" s="1031"/>
      <c r="E35" s="1031"/>
      <c r="F35" s="1031"/>
      <c r="G35" s="1031"/>
      <c r="H35" s="1031"/>
      <c r="I35" s="1031"/>
      <c r="J35" s="1031"/>
      <c r="K35" s="1031"/>
      <c r="L35" s="1031"/>
      <c r="M35" s="1031"/>
      <c r="N35" s="1031"/>
      <c r="O35" s="1031"/>
      <c r="P35" s="1032"/>
      <c r="Q35" s="1038">
        <v>89</v>
      </c>
      <c r="R35" s="1039"/>
      <c r="S35" s="1039"/>
      <c r="T35" s="1039"/>
      <c r="U35" s="1039"/>
      <c r="V35" s="1039">
        <v>84</v>
      </c>
      <c r="W35" s="1039"/>
      <c r="X35" s="1039"/>
      <c r="Y35" s="1039"/>
      <c r="Z35" s="1039"/>
      <c r="AA35" s="1039">
        <v>5</v>
      </c>
      <c r="AB35" s="1039"/>
      <c r="AC35" s="1039"/>
      <c r="AD35" s="1039"/>
      <c r="AE35" s="1040"/>
      <c r="AF35" s="1035">
        <v>38</v>
      </c>
      <c r="AG35" s="1036"/>
      <c r="AH35" s="1036"/>
      <c r="AI35" s="1036"/>
      <c r="AJ35" s="1037"/>
      <c r="AK35" s="980">
        <v>47</v>
      </c>
      <c r="AL35" s="971"/>
      <c r="AM35" s="971"/>
      <c r="AN35" s="971"/>
      <c r="AO35" s="971"/>
      <c r="AP35" s="971">
        <v>544</v>
      </c>
      <c r="AQ35" s="971"/>
      <c r="AR35" s="971"/>
      <c r="AS35" s="971"/>
      <c r="AT35" s="971"/>
      <c r="AU35" s="971">
        <v>379</v>
      </c>
      <c r="AV35" s="971"/>
      <c r="AW35" s="971"/>
      <c r="AX35" s="971"/>
      <c r="AY35" s="971"/>
      <c r="AZ35" s="1041" t="s">
        <v>514</v>
      </c>
      <c r="BA35" s="1041"/>
      <c r="BB35" s="1041"/>
      <c r="BC35" s="1041"/>
      <c r="BD35" s="1041"/>
      <c r="BE35" s="972" t="s">
        <v>404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580</v>
      </c>
      <c r="C36" s="1031"/>
      <c r="D36" s="1031"/>
      <c r="E36" s="1031"/>
      <c r="F36" s="1031"/>
      <c r="G36" s="1031"/>
      <c r="H36" s="1031"/>
      <c r="I36" s="1031"/>
      <c r="J36" s="1031"/>
      <c r="K36" s="1031"/>
      <c r="L36" s="1031"/>
      <c r="M36" s="1031"/>
      <c r="N36" s="1031"/>
      <c r="O36" s="1031"/>
      <c r="P36" s="1032"/>
      <c r="Q36" s="1038">
        <v>28</v>
      </c>
      <c r="R36" s="1039"/>
      <c r="S36" s="1039"/>
      <c r="T36" s="1039"/>
      <c r="U36" s="1039"/>
      <c r="V36" s="1039">
        <v>28</v>
      </c>
      <c r="W36" s="1039"/>
      <c r="X36" s="1039"/>
      <c r="Y36" s="1039"/>
      <c r="Z36" s="1039"/>
      <c r="AA36" s="1039">
        <v>0</v>
      </c>
      <c r="AB36" s="1039"/>
      <c r="AC36" s="1039"/>
      <c r="AD36" s="1039"/>
      <c r="AE36" s="1040"/>
      <c r="AF36" s="1035">
        <v>0</v>
      </c>
      <c r="AG36" s="1036"/>
      <c r="AH36" s="1036"/>
      <c r="AI36" s="1036"/>
      <c r="AJ36" s="1037"/>
      <c r="AK36" s="980">
        <v>10</v>
      </c>
      <c r="AL36" s="971"/>
      <c r="AM36" s="971"/>
      <c r="AN36" s="971"/>
      <c r="AO36" s="971"/>
      <c r="AP36" s="971">
        <v>396</v>
      </c>
      <c r="AQ36" s="971"/>
      <c r="AR36" s="971"/>
      <c r="AS36" s="971"/>
      <c r="AT36" s="971"/>
      <c r="AU36" s="971">
        <v>224</v>
      </c>
      <c r="AV36" s="971"/>
      <c r="AW36" s="971"/>
      <c r="AX36" s="971"/>
      <c r="AY36" s="971"/>
      <c r="AZ36" s="1041" t="s">
        <v>514</v>
      </c>
      <c r="BA36" s="1041"/>
      <c r="BB36" s="1041"/>
      <c r="BC36" s="1041"/>
      <c r="BD36" s="1041"/>
      <c r="BE36" s="972" t="s">
        <v>406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581</v>
      </c>
      <c r="C37" s="1031"/>
      <c r="D37" s="1031"/>
      <c r="E37" s="1031"/>
      <c r="F37" s="1031"/>
      <c r="G37" s="1031"/>
      <c r="H37" s="1031"/>
      <c r="I37" s="1031"/>
      <c r="J37" s="1031"/>
      <c r="K37" s="1031"/>
      <c r="L37" s="1031"/>
      <c r="M37" s="1031"/>
      <c r="N37" s="1031"/>
      <c r="O37" s="1031"/>
      <c r="P37" s="1032"/>
      <c r="Q37" s="1038">
        <v>34</v>
      </c>
      <c r="R37" s="1039"/>
      <c r="S37" s="1039"/>
      <c r="T37" s="1039"/>
      <c r="U37" s="1039"/>
      <c r="V37" s="1039">
        <v>34</v>
      </c>
      <c r="W37" s="1039"/>
      <c r="X37" s="1039"/>
      <c r="Y37" s="1039"/>
      <c r="Z37" s="1039"/>
      <c r="AA37" s="1039">
        <v>0</v>
      </c>
      <c r="AB37" s="1039"/>
      <c r="AC37" s="1039"/>
      <c r="AD37" s="1039"/>
      <c r="AE37" s="1040"/>
      <c r="AF37" s="1035">
        <v>0</v>
      </c>
      <c r="AG37" s="1036"/>
      <c r="AH37" s="1036"/>
      <c r="AI37" s="1036"/>
      <c r="AJ37" s="1037"/>
      <c r="AK37" s="980">
        <v>20</v>
      </c>
      <c r="AL37" s="971"/>
      <c r="AM37" s="971"/>
      <c r="AN37" s="971"/>
      <c r="AO37" s="971"/>
      <c r="AP37" s="971">
        <v>176</v>
      </c>
      <c r="AQ37" s="971"/>
      <c r="AR37" s="971"/>
      <c r="AS37" s="971"/>
      <c r="AT37" s="971"/>
      <c r="AU37" s="971">
        <v>171</v>
      </c>
      <c r="AV37" s="971"/>
      <c r="AW37" s="971"/>
      <c r="AX37" s="971"/>
      <c r="AY37" s="971"/>
      <c r="AZ37" s="1041" t="s">
        <v>514</v>
      </c>
      <c r="BA37" s="1041"/>
      <c r="BB37" s="1041"/>
      <c r="BC37" s="1041"/>
      <c r="BD37" s="1041"/>
      <c r="BE37" s="972" t="s">
        <v>406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582</v>
      </c>
      <c r="C38" s="1031"/>
      <c r="D38" s="1031"/>
      <c r="E38" s="1031"/>
      <c r="F38" s="1031"/>
      <c r="G38" s="1031"/>
      <c r="H38" s="1031"/>
      <c r="I38" s="1031"/>
      <c r="J38" s="1031"/>
      <c r="K38" s="1031"/>
      <c r="L38" s="1031"/>
      <c r="M38" s="1031"/>
      <c r="N38" s="1031"/>
      <c r="O38" s="1031"/>
      <c r="P38" s="1032"/>
      <c r="Q38" s="1038">
        <v>20</v>
      </c>
      <c r="R38" s="1039"/>
      <c r="S38" s="1039"/>
      <c r="T38" s="1039"/>
      <c r="U38" s="1039"/>
      <c r="V38" s="1039">
        <v>20</v>
      </c>
      <c r="W38" s="1039"/>
      <c r="X38" s="1039"/>
      <c r="Y38" s="1039"/>
      <c r="Z38" s="1039"/>
      <c r="AA38" s="1039">
        <v>0</v>
      </c>
      <c r="AB38" s="1039"/>
      <c r="AC38" s="1039"/>
      <c r="AD38" s="1039"/>
      <c r="AE38" s="1040"/>
      <c r="AF38" s="1035">
        <v>0</v>
      </c>
      <c r="AG38" s="1036"/>
      <c r="AH38" s="1036"/>
      <c r="AI38" s="1036"/>
      <c r="AJ38" s="1037"/>
      <c r="AK38" s="980">
        <v>17</v>
      </c>
      <c r="AL38" s="971"/>
      <c r="AM38" s="971"/>
      <c r="AN38" s="971"/>
      <c r="AO38" s="971"/>
      <c r="AP38" s="971">
        <v>95</v>
      </c>
      <c r="AQ38" s="971"/>
      <c r="AR38" s="971"/>
      <c r="AS38" s="971"/>
      <c r="AT38" s="971"/>
      <c r="AU38" s="971">
        <v>95</v>
      </c>
      <c r="AV38" s="971"/>
      <c r="AW38" s="971"/>
      <c r="AX38" s="971"/>
      <c r="AY38" s="971"/>
      <c r="AZ38" s="1041" t="s">
        <v>514</v>
      </c>
      <c r="BA38" s="1041"/>
      <c r="BB38" s="1041"/>
      <c r="BC38" s="1041"/>
      <c r="BD38" s="1041"/>
      <c r="BE38" s="972" t="s">
        <v>407</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583</v>
      </c>
      <c r="C39" s="1031"/>
      <c r="D39" s="1031"/>
      <c r="E39" s="1031"/>
      <c r="F39" s="1031"/>
      <c r="G39" s="1031"/>
      <c r="H39" s="1031"/>
      <c r="I39" s="1031"/>
      <c r="J39" s="1031"/>
      <c r="K39" s="1031"/>
      <c r="L39" s="1031"/>
      <c r="M39" s="1031"/>
      <c r="N39" s="1031"/>
      <c r="O39" s="1031"/>
      <c r="P39" s="1032"/>
      <c r="Q39" s="1038">
        <v>206</v>
      </c>
      <c r="R39" s="1039"/>
      <c r="S39" s="1039"/>
      <c r="T39" s="1039"/>
      <c r="U39" s="1039"/>
      <c r="V39" s="1039">
        <v>206</v>
      </c>
      <c r="W39" s="1039"/>
      <c r="X39" s="1039"/>
      <c r="Y39" s="1039"/>
      <c r="Z39" s="1039"/>
      <c r="AA39" s="1039">
        <v>0</v>
      </c>
      <c r="AB39" s="1039"/>
      <c r="AC39" s="1039"/>
      <c r="AD39" s="1039"/>
      <c r="AE39" s="1040"/>
      <c r="AF39" s="1035">
        <v>0</v>
      </c>
      <c r="AG39" s="1036"/>
      <c r="AH39" s="1036"/>
      <c r="AI39" s="1036"/>
      <c r="AJ39" s="1037"/>
      <c r="AK39" s="980">
        <v>68</v>
      </c>
      <c r="AL39" s="971"/>
      <c r="AM39" s="971"/>
      <c r="AN39" s="971"/>
      <c r="AO39" s="971"/>
      <c r="AP39" s="971">
        <v>712</v>
      </c>
      <c r="AQ39" s="971"/>
      <c r="AR39" s="971"/>
      <c r="AS39" s="971"/>
      <c r="AT39" s="971"/>
      <c r="AU39" s="971">
        <v>712</v>
      </c>
      <c r="AV39" s="971"/>
      <c r="AW39" s="971"/>
      <c r="AX39" s="971"/>
      <c r="AY39" s="971"/>
      <c r="AZ39" s="1041" t="s">
        <v>514</v>
      </c>
      <c r="BA39" s="1041"/>
      <c r="BB39" s="1041"/>
      <c r="BC39" s="1041"/>
      <c r="BD39" s="1041"/>
      <c r="BE39" s="972" t="s">
        <v>406</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2127</v>
      </c>
      <c r="AG63" s="959"/>
      <c r="AH63" s="959"/>
      <c r="AI63" s="959"/>
      <c r="AJ63" s="1022"/>
      <c r="AK63" s="1023"/>
      <c r="AL63" s="963"/>
      <c r="AM63" s="963"/>
      <c r="AN63" s="963"/>
      <c r="AO63" s="963"/>
      <c r="AP63" s="959">
        <v>11992</v>
      </c>
      <c r="AQ63" s="959"/>
      <c r="AR63" s="959"/>
      <c r="AS63" s="959"/>
      <c r="AT63" s="959"/>
      <c r="AU63" s="959">
        <v>6094</v>
      </c>
      <c r="AV63" s="959"/>
      <c r="AW63" s="959"/>
      <c r="AX63" s="959"/>
      <c r="AY63" s="959"/>
      <c r="AZ63" s="1017"/>
      <c r="BA63" s="1017"/>
      <c r="BB63" s="1017"/>
      <c r="BC63" s="1017"/>
      <c r="BD63" s="1017"/>
      <c r="BE63" s="960"/>
      <c r="BF63" s="960"/>
      <c r="BG63" s="960"/>
      <c r="BH63" s="960"/>
      <c r="BI63" s="961"/>
      <c r="BJ63" s="1018" t="s">
        <v>410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412</v>
      </c>
      <c r="B66" s="996"/>
      <c r="C66" s="996"/>
      <c r="D66" s="996"/>
      <c r="E66" s="996"/>
      <c r="F66" s="996"/>
      <c r="G66" s="996"/>
      <c r="H66" s="996"/>
      <c r="I66" s="996"/>
      <c r="J66" s="996"/>
      <c r="K66" s="996"/>
      <c r="L66" s="996"/>
      <c r="M66" s="996"/>
      <c r="N66" s="996"/>
      <c r="O66" s="996"/>
      <c r="P66" s="997"/>
      <c r="Q66" s="1001" t="s">
        <v>413</v>
      </c>
      <c r="R66" s="1002"/>
      <c r="S66" s="1002"/>
      <c r="T66" s="1002"/>
      <c r="U66" s="1003"/>
      <c r="V66" s="1001" t="s">
        <v>414</v>
      </c>
      <c r="W66" s="1002"/>
      <c r="X66" s="1002"/>
      <c r="Y66" s="1002"/>
      <c r="Z66" s="1003"/>
      <c r="AA66" s="1001" t="s">
        <v>415</v>
      </c>
      <c r="AB66" s="1002"/>
      <c r="AC66" s="1002"/>
      <c r="AD66" s="1002"/>
      <c r="AE66" s="1003"/>
      <c r="AF66" s="1007" t="s">
        <v>416</v>
      </c>
      <c r="AG66" s="1008"/>
      <c r="AH66" s="1008"/>
      <c r="AI66" s="1008"/>
      <c r="AJ66" s="1009"/>
      <c r="AK66" s="1001" t="s">
        <v>417</v>
      </c>
      <c r="AL66" s="996"/>
      <c r="AM66" s="996"/>
      <c r="AN66" s="996"/>
      <c r="AO66" s="997"/>
      <c r="AP66" s="1001" t="s">
        <v>418</v>
      </c>
      <c r="AQ66" s="1002"/>
      <c r="AR66" s="1002"/>
      <c r="AS66" s="1002"/>
      <c r="AT66" s="1003"/>
      <c r="AU66" s="1001" t="s">
        <v>419</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584</v>
      </c>
      <c r="C68" s="986"/>
      <c r="D68" s="986"/>
      <c r="E68" s="986"/>
      <c r="F68" s="986"/>
      <c r="G68" s="986"/>
      <c r="H68" s="986"/>
      <c r="I68" s="986"/>
      <c r="J68" s="986"/>
      <c r="K68" s="986"/>
      <c r="L68" s="986"/>
      <c r="M68" s="986"/>
      <c r="N68" s="986"/>
      <c r="O68" s="986"/>
      <c r="P68" s="987"/>
      <c r="Q68" s="988">
        <v>3213</v>
      </c>
      <c r="R68" s="982"/>
      <c r="S68" s="982"/>
      <c r="T68" s="982"/>
      <c r="U68" s="982"/>
      <c r="V68" s="982">
        <v>3050</v>
      </c>
      <c r="W68" s="982"/>
      <c r="X68" s="982"/>
      <c r="Y68" s="982"/>
      <c r="Z68" s="982"/>
      <c r="AA68" s="982">
        <v>163</v>
      </c>
      <c r="AB68" s="982"/>
      <c r="AC68" s="982"/>
      <c r="AD68" s="982"/>
      <c r="AE68" s="982"/>
      <c r="AF68" s="982">
        <v>52</v>
      </c>
      <c r="AG68" s="982"/>
      <c r="AH68" s="982"/>
      <c r="AI68" s="982"/>
      <c r="AJ68" s="982"/>
      <c r="AK68" s="982" t="s">
        <v>514</v>
      </c>
      <c r="AL68" s="982"/>
      <c r="AM68" s="982"/>
      <c r="AN68" s="982"/>
      <c r="AO68" s="982"/>
      <c r="AP68" s="982">
        <v>49</v>
      </c>
      <c r="AQ68" s="982"/>
      <c r="AR68" s="982"/>
      <c r="AS68" s="982"/>
      <c r="AT68" s="982"/>
      <c r="AU68" s="982">
        <v>36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585</v>
      </c>
      <c r="C69" s="975"/>
      <c r="D69" s="975"/>
      <c r="E69" s="975"/>
      <c r="F69" s="975"/>
      <c r="G69" s="975"/>
      <c r="H69" s="975"/>
      <c r="I69" s="975"/>
      <c r="J69" s="975"/>
      <c r="K69" s="975"/>
      <c r="L69" s="975"/>
      <c r="M69" s="975"/>
      <c r="N69" s="975"/>
      <c r="O69" s="975"/>
      <c r="P69" s="976"/>
      <c r="Q69" s="977">
        <v>130</v>
      </c>
      <c r="R69" s="971"/>
      <c r="S69" s="971"/>
      <c r="T69" s="971"/>
      <c r="U69" s="971"/>
      <c r="V69" s="971">
        <v>130</v>
      </c>
      <c r="W69" s="971"/>
      <c r="X69" s="971"/>
      <c r="Y69" s="971"/>
      <c r="Z69" s="971"/>
      <c r="AA69" s="971">
        <v>0</v>
      </c>
      <c r="AB69" s="971"/>
      <c r="AC69" s="971"/>
      <c r="AD69" s="971"/>
      <c r="AE69" s="971"/>
      <c r="AF69" s="971">
        <v>0</v>
      </c>
      <c r="AG69" s="971"/>
      <c r="AH69" s="971"/>
      <c r="AI69" s="971"/>
      <c r="AJ69" s="971"/>
      <c r="AK69" s="971" t="s">
        <v>514</v>
      </c>
      <c r="AL69" s="971"/>
      <c r="AM69" s="971"/>
      <c r="AN69" s="971"/>
      <c r="AO69" s="971"/>
      <c r="AP69" s="971" t="s">
        <v>514</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586</v>
      </c>
      <c r="C70" s="975"/>
      <c r="D70" s="975"/>
      <c r="E70" s="975"/>
      <c r="F70" s="975"/>
      <c r="G70" s="975"/>
      <c r="H70" s="975"/>
      <c r="I70" s="975"/>
      <c r="J70" s="975"/>
      <c r="K70" s="975"/>
      <c r="L70" s="975"/>
      <c r="M70" s="975"/>
      <c r="N70" s="975"/>
      <c r="O70" s="975"/>
      <c r="P70" s="976"/>
      <c r="Q70" s="977">
        <v>9550</v>
      </c>
      <c r="R70" s="971"/>
      <c r="S70" s="971"/>
      <c r="T70" s="971"/>
      <c r="U70" s="971"/>
      <c r="V70" s="971">
        <v>9491</v>
      </c>
      <c r="W70" s="971"/>
      <c r="X70" s="971"/>
      <c r="Y70" s="971"/>
      <c r="Z70" s="971"/>
      <c r="AA70" s="971">
        <v>59</v>
      </c>
      <c r="AB70" s="971"/>
      <c r="AC70" s="971"/>
      <c r="AD70" s="971"/>
      <c r="AE70" s="971"/>
      <c r="AF70" s="971">
        <v>59</v>
      </c>
      <c r="AG70" s="971"/>
      <c r="AH70" s="971"/>
      <c r="AI70" s="971"/>
      <c r="AJ70" s="971"/>
      <c r="AK70" s="971">
        <v>78</v>
      </c>
      <c r="AL70" s="971"/>
      <c r="AM70" s="971"/>
      <c r="AN70" s="971"/>
      <c r="AO70" s="971"/>
      <c r="AP70" s="971" t="s">
        <v>514</v>
      </c>
      <c r="AQ70" s="971"/>
      <c r="AR70" s="971"/>
      <c r="AS70" s="971"/>
      <c r="AT70" s="971"/>
      <c r="AU70" s="971" t="s">
        <v>514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587</v>
      </c>
      <c r="C71" s="975"/>
      <c r="D71" s="975"/>
      <c r="E71" s="975"/>
      <c r="F71" s="975"/>
      <c r="G71" s="975"/>
      <c r="H71" s="975"/>
      <c r="I71" s="975"/>
      <c r="J71" s="975"/>
      <c r="K71" s="975"/>
      <c r="L71" s="975"/>
      <c r="M71" s="975"/>
      <c r="N71" s="975"/>
      <c r="O71" s="975"/>
      <c r="P71" s="976"/>
      <c r="Q71" s="977">
        <v>92</v>
      </c>
      <c r="R71" s="971"/>
      <c r="S71" s="971"/>
      <c r="T71" s="971"/>
      <c r="U71" s="971"/>
      <c r="V71" s="971">
        <v>78</v>
      </c>
      <c r="W71" s="971"/>
      <c r="X71" s="971"/>
      <c r="Y71" s="971"/>
      <c r="Z71" s="971"/>
      <c r="AA71" s="971">
        <v>14</v>
      </c>
      <c r="AB71" s="971"/>
      <c r="AC71" s="971"/>
      <c r="AD71" s="971"/>
      <c r="AE71" s="971"/>
      <c r="AF71" s="971">
        <v>14</v>
      </c>
      <c r="AG71" s="971"/>
      <c r="AH71" s="971"/>
      <c r="AI71" s="971"/>
      <c r="AJ71" s="971"/>
      <c r="AK71" s="971">
        <v>20</v>
      </c>
      <c r="AL71" s="971"/>
      <c r="AM71" s="971"/>
      <c r="AN71" s="971"/>
      <c r="AO71" s="971"/>
      <c r="AP71" s="971" t="s">
        <v>514</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7">
        <v>193</v>
      </c>
      <c r="R72" s="971"/>
      <c r="S72" s="971"/>
      <c r="T72" s="971"/>
      <c r="U72" s="971"/>
      <c r="V72" s="971">
        <v>184</v>
      </c>
      <c r="W72" s="971"/>
      <c r="X72" s="971"/>
      <c r="Y72" s="971"/>
      <c r="Z72" s="971"/>
      <c r="AA72" s="971">
        <v>9</v>
      </c>
      <c r="AB72" s="971"/>
      <c r="AC72" s="971"/>
      <c r="AD72" s="971"/>
      <c r="AE72" s="971"/>
      <c r="AF72" s="971">
        <v>9</v>
      </c>
      <c r="AG72" s="971"/>
      <c r="AH72" s="971"/>
      <c r="AI72" s="971"/>
      <c r="AJ72" s="971"/>
      <c r="AK72" s="971">
        <v>6</v>
      </c>
      <c r="AL72" s="971"/>
      <c r="AM72" s="971"/>
      <c r="AN72" s="971"/>
      <c r="AO72" s="971"/>
      <c r="AP72" s="971" t="s">
        <v>514</v>
      </c>
      <c r="AQ72" s="971"/>
      <c r="AR72" s="971"/>
      <c r="AS72" s="971"/>
      <c r="AT72" s="971"/>
      <c r="AU72" s="971" t="s">
        <v>514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7">
        <v>161733</v>
      </c>
      <c r="R73" s="971"/>
      <c r="S73" s="971"/>
      <c r="T73" s="971"/>
      <c r="U73" s="971"/>
      <c r="V73" s="971">
        <v>159557</v>
      </c>
      <c r="W73" s="971"/>
      <c r="X73" s="971"/>
      <c r="Y73" s="971"/>
      <c r="Z73" s="971"/>
      <c r="AA73" s="971">
        <v>2176</v>
      </c>
      <c r="AB73" s="971"/>
      <c r="AC73" s="971"/>
      <c r="AD73" s="971"/>
      <c r="AE73" s="971"/>
      <c r="AF73" s="971">
        <v>2176</v>
      </c>
      <c r="AG73" s="971"/>
      <c r="AH73" s="971"/>
      <c r="AI73" s="971"/>
      <c r="AJ73" s="971"/>
      <c r="AK73" s="971">
        <v>380</v>
      </c>
      <c r="AL73" s="971"/>
      <c r="AM73" s="971"/>
      <c r="AN73" s="971"/>
      <c r="AO73" s="971"/>
      <c r="AP73" s="971" t="s">
        <v>514</v>
      </c>
      <c r="AQ73" s="971"/>
      <c r="AR73" s="971"/>
      <c r="AS73" s="971"/>
      <c r="AT73" s="971"/>
      <c r="AU73" s="971" t="s">
        <v>514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420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2310</v>
      </c>
      <c r="AG88" s="959"/>
      <c r="AH88" s="959"/>
      <c r="AI88" s="959"/>
      <c r="AJ88" s="959"/>
      <c r="AK88" s="963"/>
      <c r="AL88" s="963"/>
      <c r="AM88" s="963"/>
      <c r="AN88" s="963"/>
      <c r="AO88" s="963"/>
      <c r="AP88" s="959">
        <v>49</v>
      </c>
      <c r="AQ88" s="959"/>
      <c r="AR88" s="959"/>
      <c r="AS88" s="959"/>
      <c r="AT88" s="959"/>
      <c r="AU88" s="959">
        <v>36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283</v>
      </c>
      <c r="CS102" s="953"/>
      <c r="CT102" s="953"/>
      <c r="CU102" s="953"/>
      <c r="CV102" s="954"/>
      <c r="CW102" s="952" t="s">
        <v>514</v>
      </c>
      <c r="CX102" s="953"/>
      <c r="CY102" s="953"/>
      <c r="CZ102" s="953"/>
      <c r="DA102" s="954"/>
      <c r="DB102" s="952" t="s">
        <v>514</v>
      </c>
      <c r="DC102" s="953"/>
      <c r="DD102" s="953"/>
      <c r="DE102" s="953"/>
      <c r="DF102" s="954"/>
      <c r="DG102" s="952" t="s">
        <v>514</v>
      </c>
      <c r="DH102" s="953"/>
      <c r="DI102" s="953"/>
      <c r="DJ102" s="953"/>
      <c r="DK102" s="954"/>
      <c r="DL102" s="952" t="s">
        <v>514</v>
      </c>
      <c r="DM102" s="953"/>
      <c r="DN102" s="953"/>
      <c r="DO102" s="953"/>
      <c r="DP102" s="954"/>
      <c r="DQ102" s="952" t="s">
        <v>514</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429</v>
      </c>
      <c r="AB109" s="896"/>
      <c r="AC109" s="896"/>
      <c r="AD109" s="896"/>
      <c r="AE109" s="897"/>
      <c r="AF109" s="898" t="s">
        <v>430</v>
      </c>
      <c r="AG109" s="896"/>
      <c r="AH109" s="896"/>
      <c r="AI109" s="896"/>
      <c r="AJ109" s="897"/>
      <c r="AK109" s="898" t="s">
        <v>309</v>
      </c>
      <c r="AL109" s="896"/>
      <c r="AM109" s="896"/>
      <c r="AN109" s="896"/>
      <c r="AO109" s="897"/>
      <c r="AP109" s="898" t="s">
        <v>431</v>
      </c>
      <c r="AQ109" s="896"/>
      <c r="AR109" s="896"/>
      <c r="AS109" s="896"/>
      <c r="AT109" s="929"/>
      <c r="AU109" s="895" t="s">
        <v>428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429</v>
      </c>
      <c r="BR109" s="896"/>
      <c r="BS109" s="896"/>
      <c r="BT109" s="896"/>
      <c r="BU109" s="897"/>
      <c r="BV109" s="898" t="s">
        <v>430</v>
      </c>
      <c r="BW109" s="896"/>
      <c r="BX109" s="896"/>
      <c r="BY109" s="896"/>
      <c r="BZ109" s="897"/>
      <c r="CA109" s="898" t="s">
        <v>309</v>
      </c>
      <c r="CB109" s="896"/>
      <c r="CC109" s="896"/>
      <c r="CD109" s="896"/>
      <c r="CE109" s="897"/>
      <c r="CF109" s="936" t="s">
        <v>431</v>
      </c>
      <c r="CG109" s="936"/>
      <c r="CH109" s="936"/>
      <c r="CI109" s="936"/>
      <c r="CJ109" s="936"/>
      <c r="CK109" s="898" t="s">
        <v>432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429</v>
      </c>
      <c r="DH109" s="896"/>
      <c r="DI109" s="896"/>
      <c r="DJ109" s="896"/>
      <c r="DK109" s="897"/>
      <c r="DL109" s="898" t="s">
        <v>430</v>
      </c>
      <c r="DM109" s="896"/>
      <c r="DN109" s="896"/>
      <c r="DO109" s="896"/>
      <c r="DP109" s="897"/>
      <c r="DQ109" s="898" t="s">
        <v>309</v>
      </c>
      <c r="DR109" s="896"/>
      <c r="DS109" s="896"/>
      <c r="DT109" s="896"/>
      <c r="DU109" s="897"/>
      <c r="DV109" s="898" t="s">
        <v>431</v>
      </c>
      <c r="DW109" s="896"/>
      <c r="DX109" s="896"/>
      <c r="DY109" s="896"/>
      <c r="DZ109" s="929"/>
    </row>
    <row r="110" spans="1:131" s="230" customFormat="1" ht="26.25" customHeight="1" x14ac:dyDescent="0.15">
      <c r="A110" s="809" t="s">
        <v>433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3255795</v>
      </c>
      <c r="AB110" s="889"/>
      <c r="AC110" s="889"/>
      <c r="AD110" s="889"/>
      <c r="AE110" s="890"/>
      <c r="AF110" s="891">
        <v>3627018</v>
      </c>
      <c r="AG110" s="889"/>
      <c r="AH110" s="889"/>
      <c r="AI110" s="889"/>
      <c r="AJ110" s="890"/>
      <c r="AK110" s="891">
        <v>3802983</v>
      </c>
      <c r="AL110" s="889"/>
      <c r="AM110" s="889"/>
      <c r="AN110" s="889"/>
      <c r="AO110" s="890"/>
      <c r="AP110" s="892">
        <v>25.6</v>
      </c>
      <c r="AQ110" s="893"/>
      <c r="AR110" s="893"/>
      <c r="AS110" s="893"/>
      <c r="AT110" s="894"/>
      <c r="AU110" s="930" t="s">
        <v>74</v>
      </c>
      <c r="AV110" s="931"/>
      <c r="AW110" s="931"/>
      <c r="AX110" s="931"/>
      <c r="AY110" s="931"/>
      <c r="AZ110" s="860" t="s">
        <v>434</v>
      </c>
      <c r="BA110" s="810"/>
      <c r="BB110" s="810"/>
      <c r="BC110" s="810"/>
      <c r="BD110" s="810"/>
      <c r="BE110" s="810"/>
      <c r="BF110" s="810"/>
      <c r="BG110" s="810"/>
      <c r="BH110" s="810"/>
      <c r="BI110" s="810"/>
      <c r="BJ110" s="810"/>
      <c r="BK110" s="810"/>
      <c r="BL110" s="810"/>
      <c r="BM110" s="810"/>
      <c r="BN110" s="810"/>
      <c r="BO110" s="810"/>
      <c r="BP110" s="811"/>
      <c r="BQ110" s="861">
        <v>46960788</v>
      </c>
      <c r="BR110" s="842"/>
      <c r="BS110" s="842"/>
      <c r="BT110" s="842"/>
      <c r="BU110" s="842"/>
      <c r="BV110" s="842">
        <v>45367497</v>
      </c>
      <c r="BW110" s="842"/>
      <c r="BX110" s="842"/>
      <c r="BY110" s="842"/>
      <c r="BZ110" s="842"/>
      <c r="CA110" s="842">
        <v>44577578</v>
      </c>
      <c r="CB110" s="842"/>
      <c r="CC110" s="842"/>
      <c r="CD110" s="842"/>
      <c r="CE110" s="842"/>
      <c r="CF110" s="866">
        <v>300.3</v>
      </c>
      <c r="CG110" s="867"/>
      <c r="CH110" s="867"/>
      <c r="CI110" s="867"/>
      <c r="CJ110" s="867"/>
      <c r="CK110" s="926" t="s">
        <v>435</v>
      </c>
      <c r="CL110" s="819"/>
      <c r="CM110" s="860" t="s">
        <v>436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437</v>
      </c>
      <c r="DH110" s="842"/>
      <c r="DI110" s="842"/>
      <c r="DJ110" s="842"/>
      <c r="DK110" s="842"/>
      <c r="DL110" s="842" t="s">
        <v>437</v>
      </c>
      <c r="DM110" s="842"/>
      <c r="DN110" s="842"/>
      <c r="DO110" s="842"/>
      <c r="DP110" s="842"/>
      <c r="DQ110" s="842" t="s">
        <v>129</v>
      </c>
      <c r="DR110" s="842"/>
      <c r="DS110" s="842"/>
      <c r="DT110" s="842"/>
      <c r="DU110" s="842"/>
      <c r="DV110" s="843" t="s">
        <v>438</v>
      </c>
      <c r="DW110" s="843"/>
      <c r="DX110" s="843"/>
      <c r="DY110" s="843"/>
      <c r="DZ110" s="844"/>
    </row>
    <row r="111" spans="1:131" s="230" customFormat="1" ht="26.25" customHeight="1" x14ac:dyDescent="0.15">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437</v>
      </c>
      <c r="AB111" s="919"/>
      <c r="AC111" s="919"/>
      <c r="AD111" s="919"/>
      <c r="AE111" s="920"/>
      <c r="AF111" s="921" t="s">
        <v>129</v>
      </c>
      <c r="AG111" s="919"/>
      <c r="AH111" s="919"/>
      <c r="AI111" s="919"/>
      <c r="AJ111" s="920"/>
      <c r="AK111" s="921" t="s">
        <v>129</v>
      </c>
      <c r="AL111" s="919"/>
      <c r="AM111" s="919"/>
      <c r="AN111" s="919"/>
      <c r="AO111" s="920"/>
      <c r="AP111" s="922" t="s">
        <v>437</v>
      </c>
      <c r="AQ111" s="923"/>
      <c r="AR111" s="923"/>
      <c r="AS111" s="923"/>
      <c r="AT111" s="924"/>
      <c r="AU111" s="932"/>
      <c r="AV111" s="933"/>
      <c r="AW111" s="933"/>
      <c r="AX111" s="933"/>
      <c r="AY111" s="933"/>
      <c r="AZ111" s="817" t="s">
        <v>440</v>
      </c>
      <c r="BA111" s="752"/>
      <c r="BB111" s="752"/>
      <c r="BC111" s="752"/>
      <c r="BD111" s="752"/>
      <c r="BE111" s="752"/>
      <c r="BF111" s="752"/>
      <c r="BG111" s="752"/>
      <c r="BH111" s="752"/>
      <c r="BI111" s="752"/>
      <c r="BJ111" s="752"/>
      <c r="BK111" s="752"/>
      <c r="BL111" s="752"/>
      <c r="BM111" s="752"/>
      <c r="BN111" s="752"/>
      <c r="BO111" s="752"/>
      <c r="BP111" s="753"/>
      <c r="BQ111" s="789">
        <v>20478</v>
      </c>
      <c r="BR111" s="790"/>
      <c r="BS111" s="790"/>
      <c r="BT111" s="790"/>
      <c r="BU111" s="790"/>
      <c r="BV111" s="790">
        <v>14883</v>
      </c>
      <c r="BW111" s="790"/>
      <c r="BX111" s="790"/>
      <c r="BY111" s="790"/>
      <c r="BZ111" s="790"/>
      <c r="CA111" s="790">
        <v>9979</v>
      </c>
      <c r="CB111" s="790"/>
      <c r="CC111" s="790"/>
      <c r="CD111" s="790"/>
      <c r="CE111" s="790"/>
      <c r="CF111" s="875">
        <v>0.1</v>
      </c>
      <c r="CG111" s="876"/>
      <c r="CH111" s="876"/>
      <c r="CI111" s="876"/>
      <c r="CJ111" s="876"/>
      <c r="CK111" s="927"/>
      <c r="CL111" s="821"/>
      <c r="CM111" s="817"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438</v>
      </c>
      <c r="DH111" s="790"/>
      <c r="DI111" s="790"/>
      <c r="DJ111" s="790"/>
      <c r="DK111" s="790"/>
      <c r="DL111" s="790" t="s">
        <v>437</v>
      </c>
      <c r="DM111" s="790"/>
      <c r="DN111" s="790"/>
      <c r="DO111" s="790"/>
      <c r="DP111" s="790"/>
      <c r="DQ111" s="790" t="s">
        <v>438</v>
      </c>
      <c r="DR111" s="790"/>
      <c r="DS111" s="790"/>
      <c r="DT111" s="790"/>
      <c r="DU111" s="790"/>
      <c r="DV111" s="796" t="s">
        <v>129</v>
      </c>
      <c r="DW111" s="796"/>
      <c r="DX111" s="796"/>
      <c r="DY111" s="796"/>
      <c r="DZ111" s="797"/>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437</v>
      </c>
      <c r="AG112" s="780"/>
      <c r="AH112" s="780"/>
      <c r="AI112" s="780"/>
      <c r="AJ112" s="781"/>
      <c r="AK112" s="782" t="s">
        <v>129</v>
      </c>
      <c r="AL112" s="780"/>
      <c r="AM112" s="780"/>
      <c r="AN112" s="780"/>
      <c r="AO112" s="781"/>
      <c r="AP112" s="824" t="s">
        <v>129</v>
      </c>
      <c r="AQ112" s="825"/>
      <c r="AR112" s="825"/>
      <c r="AS112" s="825"/>
      <c r="AT112" s="826"/>
      <c r="AU112" s="932"/>
      <c r="AV112" s="933"/>
      <c r="AW112" s="933"/>
      <c r="AX112" s="933"/>
      <c r="AY112" s="933"/>
      <c r="AZ112" s="817" t="s">
        <v>444</v>
      </c>
      <c r="BA112" s="752"/>
      <c r="BB112" s="752"/>
      <c r="BC112" s="752"/>
      <c r="BD112" s="752"/>
      <c r="BE112" s="752"/>
      <c r="BF112" s="752"/>
      <c r="BG112" s="752"/>
      <c r="BH112" s="752"/>
      <c r="BI112" s="752"/>
      <c r="BJ112" s="752"/>
      <c r="BK112" s="752"/>
      <c r="BL112" s="752"/>
      <c r="BM112" s="752"/>
      <c r="BN112" s="752"/>
      <c r="BO112" s="752"/>
      <c r="BP112" s="753"/>
      <c r="BQ112" s="789">
        <v>6584681</v>
      </c>
      <c r="BR112" s="790"/>
      <c r="BS112" s="790"/>
      <c r="BT112" s="790"/>
      <c r="BU112" s="790"/>
      <c r="BV112" s="790">
        <v>6073958</v>
      </c>
      <c r="BW112" s="790"/>
      <c r="BX112" s="790"/>
      <c r="BY112" s="790"/>
      <c r="BZ112" s="790"/>
      <c r="CA112" s="790">
        <v>6093757</v>
      </c>
      <c r="CB112" s="790"/>
      <c r="CC112" s="790"/>
      <c r="CD112" s="790"/>
      <c r="CE112" s="790"/>
      <c r="CF112" s="875">
        <v>41.1</v>
      </c>
      <c r="CG112" s="876"/>
      <c r="CH112" s="876"/>
      <c r="CI112" s="876"/>
      <c r="CJ112" s="876"/>
      <c r="CK112" s="927"/>
      <c r="CL112" s="821"/>
      <c r="CM112" s="817"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129</v>
      </c>
      <c r="DH112" s="790"/>
      <c r="DI112" s="790"/>
      <c r="DJ112" s="790"/>
      <c r="DK112" s="790"/>
      <c r="DL112" s="790" t="s">
        <v>129</v>
      </c>
      <c r="DM112" s="790"/>
      <c r="DN112" s="790"/>
      <c r="DO112" s="790"/>
      <c r="DP112" s="790"/>
      <c r="DQ112" s="790" t="s">
        <v>437</v>
      </c>
      <c r="DR112" s="790"/>
      <c r="DS112" s="790"/>
      <c r="DT112" s="790"/>
      <c r="DU112" s="790"/>
      <c r="DV112" s="796" t="s">
        <v>437</v>
      </c>
      <c r="DW112" s="796"/>
      <c r="DX112" s="796"/>
      <c r="DY112" s="796"/>
      <c r="DZ112" s="797"/>
    </row>
    <row r="113" spans="1:130" s="230" customFormat="1" ht="26.25" customHeight="1" x14ac:dyDescent="0.15">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732252</v>
      </c>
      <c r="AB113" s="919"/>
      <c r="AC113" s="919"/>
      <c r="AD113" s="919"/>
      <c r="AE113" s="920"/>
      <c r="AF113" s="921">
        <v>693133</v>
      </c>
      <c r="AG113" s="919"/>
      <c r="AH113" s="919"/>
      <c r="AI113" s="919"/>
      <c r="AJ113" s="920"/>
      <c r="AK113" s="921">
        <v>698145</v>
      </c>
      <c r="AL113" s="919"/>
      <c r="AM113" s="919"/>
      <c r="AN113" s="919"/>
      <c r="AO113" s="920"/>
      <c r="AP113" s="922">
        <v>4.7</v>
      </c>
      <c r="AQ113" s="923"/>
      <c r="AR113" s="923"/>
      <c r="AS113" s="923"/>
      <c r="AT113" s="924"/>
      <c r="AU113" s="932"/>
      <c r="AV113" s="933"/>
      <c r="AW113" s="933"/>
      <c r="AX113" s="933"/>
      <c r="AY113" s="933"/>
      <c r="AZ113" s="817" t="s">
        <v>447</v>
      </c>
      <c r="BA113" s="752"/>
      <c r="BB113" s="752"/>
      <c r="BC113" s="752"/>
      <c r="BD113" s="752"/>
      <c r="BE113" s="752"/>
      <c r="BF113" s="752"/>
      <c r="BG113" s="752"/>
      <c r="BH113" s="752"/>
      <c r="BI113" s="752"/>
      <c r="BJ113" s="752"/>
      <c r="BK113" s="752"/>
      <c r="BL113" s="752"/>
      <c r="BM113" s="752"/>
      <c r="BN113" s="752"/>
      <c r="BO113" s="752"/>
      <c r="BP113" s="753"/>
      <c r="BQ113" s="789">
        <v>71559</v>
      </c>
      <c r="BR113" s="790"/>
      <c r="BS113" s="790"/>
      <c r="BT113" s="790"/>
      <c r="BU113" s="790"/>
      <c r="BV113" s="790">
        <v>53732</v>
      </c>
      <c r="BW113" s="790"/>
      <c r="BX113" s="790"/>
      <c r="BY113" s="790"/>
      <c r="BZ113" s="790"/>
      <c r="CA113" s="790">
        <v>35659</v>
      </c>
      <c r="CB113" s="790"/>
      <c r="CC113" s="790"/>
      <c r="CD113" s="790"/>
      <c r="CE113" s="790"/>
      <c r="CF113" s="875">
        <v>0.2</v>
      </c>
      <c r="CG113" s="876"/>
      <c r="CH113" s="876"/>
      <c r="CI113" s="876"/>
      <c r="CJ113" s="876"/>
      <c r="CK113" s="927"/>
      <c r="CL113" s="821"/>
      <c r="CM113" s="817"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20478</v>
      </c>
      <c r="DH113" s="780"/>
      <c r="DI113" s="780"/>
      <c r="DJ113" s="780"/>
      <c r="DK113" s="781"/>
      <c r="DL113" s="782">
        <v>14883</v>
      </c>
      <c r="DM113" s="780"/>
      <c r="DN113" s="780"/>
      <c r="DO113" s="780"/>
      <c r="DP113" s="781"/>
      <c r="DQ113" s="782">
        <v>9979</v>
      </c>
      <c r="DR113" s="780"/>
      <c r="DS113" s="780"/>
      <c r="DT113" s="780"/>
      <c r="DU113" s="781"/>
      <c r="DV113" s="824">
        <v>0.1</v>
      </c>
      <c r="DW113" s="825"/>
      <c r="DX113" s="825"/>
      <c r="DY113" s="825"/>
      <c r="DZ113" s="826"/>
    </row>
    <row r="114" spans="1:130" s="230" customFormat="1" ht="26.25" customHeight="1" x14ac:dyDescent="0.15">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18729</v>
      </c>
      <c r="AB114" s="780"/>
      <c r="AC114" s="780"/>
      <c r="AD114" s="780"/>
      <c r="AE114" s="781"/>
      <c r="AF114" s="782">
        <v>18729</v>
      </c>
      <c r="AG114" s="780"/>
      <c r="AH114" s="780"/>
      <c r="AI114" s="780"/>
      <c r="AJ114" s="781"/>
      <c r="AK114" s="782">
        <v>18729</v>
      </c>
      <c r="AL114" s="780"/>
      <c r="AM114" s="780"/>
      <c r="AN114" s="780"/>
      <c r="AO114" s="781"/>
      <c r="AP114" s="824">
        <v>0.1</v>
      </c>
      <c r="AQ114" s="825"/>
      <c r="AR114" s="825"/>
      <c r="AS114" s="825"/>
      <c r="AT114" s="826"/>
      <c r="AU114" s="932"/>
      <c r="AV114" s="933"/>
      <c r="AW114" s="933"/>
      <c r="AX114" s="933"/>
      <c r="AY114" s="933"/>
      <c r="AZ114" s="817" t="s">
        <v>450</v>
      </c>
      <c r="BA114" s="752"/>
      <c r="BB114" s="752"/>
      <c r="BC114" s="752"/>
      <c r="BD114" s="752"/>
      <c r="BE114" s="752"/>
      <c r="BF114" s="752"/>
      <c r="BG114" s="752"/>
      <c r="BH114" s="752"/>
      <c r="BI114" s="752"/>
      <c r="BJ114" s="752"/>
      <c r="BK114" s="752"/>
      <c r="BL114" s="752"/>
      <c r="BM114" s="752"/>
      <c r="BN114" s="752"/>
      <c r="BO114" s="752"/>
      <c r="BP114" s="753"/>
      <c r="BQ114" s="789">
        <v>4261253</v>
      </c>
      <c r="BR114" s="790"/>
      <c r="BS114" s="790"/>
      <c r="BT114" s="790"/>
      <c r="BU114" s="790"/>
      <c r="BV114" s="790">
        <v>4127788</v>
      </c>
      <c r="BW114" s="790"/>
      <c r="BX114" s="790"/>
      <c r="BY114" s="790"/>
      <c r="BZ114" s="790"/>
      <c r="CA114" s="790">
        <v>4010530</v>
      </c>
      <c r="CB114" s="790"/>
      <c r="CC114" s="790"/>
      <c r="CD114" s="790"/>
      <c r="CE114" s="790"/>
      <c r="CF114" s="875">
        <v>27</v>
      </c>
      <c r="CG114" s="876"/>
      <c r="CH114" s="876"/>
      <c r="CI114" s="876"/>
      <c r="CJ114" s="876"/>
      <c r="CK114" s="927"/>
      <c r="CL114" s="821"/>
      <c r="CM114" s="817"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437</v>
      </c>
      <c r="DH114" s="780"/>
      <c r="DI114" s="780"/>
      <c r="DJ114" s="780"/>
      <c r="DK114" s="781"/>
      <c r="DL114" s="782" t="s">
        <v>129</v>
      </c>
      <c r="DM114" s="780"/>
      <c r="DN114" s="780"/>
      <c r="DO114" s="780"/>
      <c r="DP114" s="781"/>
      <c r="DQ114" s="782" t="s">
        <v>129</v>
      </c>
      <c r="DR114" s="780"/>
      <c r="DS114" s="780"/>
      <c r="DT114" s="780"/>
      <c r="DU114" s="781"/>
      <c r="DV114" s="824" t="s">
        <v>437</v>
      </c>
      <c r="DW114" s="825"/>
      <c r="DX114" s="825"/>
      <c r="DY114" s="825"/>
      <c r="DZ114" s="826"/>
    </row>
    <row r="115" spans="1:130" s="230" customFormat="1" ht="26.25" customHeight="1" x14ac:dyDescent="0.15">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6713</v>
      </c>
      <c r="AB115" s="919"/>
      <c r="AC115" s="919"/>
      <c r="AD115" s="919"/>
      <c r="AE115" s="920"/>
      <c r="AF115" s="921">
        <v>5940</v>
      </c>
      <c r="AG115" s="919"/>
      <c r="AH115" s="919"/>
      <c r="AI115" s="919"/>
      <c r="AJ115" s="920"/>
      <c r="AK115" s="921">
        <v>5158</v>
      </c>
      <c r="AL115" s="919"/>
      <c r="AM115" s="919"/>
      <c r="AN115" s="919"/>
      <c r="AO115" s="920"/>
      <c r="AP115" s="922">
        <v>0</v>
      </c>
      <c r="AQ115" s="923"/>
      <c r="AR115" s="923"/>
      <c r="AS115" s="923"/>
      <c r="AT115" s="924"/>
      <c r="AU115" s="932"/>
      <c r="AV115" s="933"/>
      <c r="AW115" s="933"/>
      <c r="AX115" s="933"/>
      <c r="AY115" s="933"/>
      <c r="AZ115" s="817" t="s">
        <v>453</v>
      </c>
      <c r="BA115" s="752"/>
      <c r="BB115" s="752"/>
      <c r="BC115" s="752"/>
      <c r="BD115" s="752"/>
      <c r="BE115" s="752"/>
      <c r="BF115" s="752"/>
      <c r="BG115" s="752"/>
      <c r="BH115" s="752"/>
      <c r="BI115" s="752"/>
      <c r="BJ115" s="752"/>
      <c r="BK115" s="752"/>
      <c r="BL115" s="752"/>
      <c r="BM115" s="752"/>
      <c r="BN115" s="752"/>
      <c r="BO115" s="752"/>
      <c r="BP115" s="753"/>
      <c r="BQ115" s="789" t="s">
        <v>129</v>
      </c>
      <c r="BR115" s="790"/>
      <c r="BS115" s="790"/>
      <c r="BT115" s="790"/>
      <c r="BU115" s="790"/>
      <c r="BV115" s="790" t="s">
        <v>437</v>
      </c>
      <c r="BW115" s="790"/>
      <c r="BX115" s="790"/>
      <c r="BY115" s="790"/>
      <c r="BZ115" s="790"/>
      <c r="CA115" s="790" t="s">
        <v>437</v>
      </c>
      <c r="CB115" s="790"/>
      <c r="CC115" s="790"/>
      <c r="CD115" s="790"/>
      <c r="CE115" s="790"/>
      <c r="CF115" s="875" t="s">
        <v>437</v>
      </c>
      <c r="CG115" s="876"/>
      <c r="CH115" s="876"/>
      <c r="CI115" s="876"/>
      <c r="CJ115" s="876"/>
      <c r="CK115" s="927"/>
      <c r="CL115" s="821"/>
      <c r="CM115" s="817"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129</v>
      </c>
      <c r="DM115" s="780"/>
      <c r="DN115" s="780"/>
      <c r="DO115" s="780"/>
      <c r="DP115" s="781"/>
      <c r="DQ115" s="782" t="s">
        <v>129</v>
      </c>
      <c r="DR115" s="780"/>
      <c r="DS115" s="780"/>
      <c r="DT115" s="780"/>
      <c r="DU115" s="781"/>
      <c r="DV115" s="824" t="s">
        <v>437</v>
      </c>
      <c r="DW115" s="825"/>
      <c r="DX115" s="825"/>
      <c r="DY115" s="825"/>
      <c r="DZ115" s="826"/>
    </row>
    <row r="116" spans="1:130" s="230" customFormat="1" ht="26.25" customHeight="1" x14ac:dyDescent="0.15">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148</v>
      </c>
      <c r="AB116" s="780"/>
      <c r="AC116" s="780"/>
      <c r="AD116" s="780"/>
      <c r="AE116" s="781"/>
      <c r="AF116" s="782">
        <v>49</v>
      </c>
      <c r="AG116" s="780"/>
      <c r="AH116" s="780"/>
      <c r="AI116" s="780"/>
      <c r="AJ116" s="781"/>
      <c r="AK116" s="782">
        <v>99</v>
      </c>
      <c r="AL116" s="780"/>
      <c r="AM116" s="780"/>
      <c r="AN116" s="780"/>
      <c r="AO116" s="781"/>
      <c r="AP116" s="824">
        <v>0</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789" t="s">
        <v>437</v>
      </c>
      <c r="BR116" s="790"/>
      <c r="BS116" s="790"/>
      <c r="BT116" s="790"/>
      <c r="BU116" s="790"/>
      <c r="BV116" s="790" t="s">
        <v>437</v>
      </c>
      <c r="BW116" s="790"/>
      <c r="BX116" s="790"/>
      <c r="BY116" s="790"/>
      <c r="BZ116" s="790"/>
      <c r="CA116" s="790" t="s">
        <v>129</v>
      </c>
      <c r="CB116" s="790"/>
      <c r="CC116" s="790"/>
      <c r="CD116" s="790"/>
      <c r="CE116" s="790"/>
      <c r="CF116" s="875" t="s">
        <v>438</v>
      </c>
      <c r="CG116" s="876"/>
      <c r="CH116" s="876"/>
      <c r="CI116" s="876"/>
      <c r="CJ116" s="876"/>
      <c r="CK116" s="927"/>
      <c r="CL116" s="821"/>
      <c r="CM116" s="817"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438</v>
      </c>
      <c r="DM116" s="780"/>
      <c r="DN116" s="780"/>
      <c r="DO116" s="780"/>
      <c r="DP116" s="781"/>
      <c r="DQ116" s="782" t="s">
        <v>438</v>
      </c>
      <c r="DR116" s="780"/>
      <c r="DS116" s="780"/>
      <c r="DT116" s="780"/>
      <c r="DU116" s="781"/>
      <c r="DV116" s="824" t="s">
        <v>129</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4013637</v>
      </c>
      <c r="AB117" s="903"/>
      <c r="AC117" s="903"/>
      <c r="AD117" s="903"/>
      <c r="AE117" s="904"/>
      <c r="AF117" s="905">
        <v>4344869</v>
      </c>
      <c r="AG117" s="903"/>
      <c r="AH117" s="903"/>
      <c r="AI117" s="903"/>
      <c r="AJ117" s="904"/>
      <c r="AK117" s="905">
        <v>4525114</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789" t="s">
        <v>129</v>
      </c>
      <c r="BR117" s="790"/>
      <c r="BS117" s="790"/>
      <c r="BT117" s="790"/>
      <c r="BU117" s="790"/>
      <c r="BV117" s="790" t="s">
        <v>129</v>
      </c>
      <c r="BW117" s="790"/>
      <c r="BX117" s="790"/>
      <c r="BY117" s="790"/>
      <c r="BZ117" s="790"/>
      <c r="CA117" s="790" t="s">
        <v>129</v>
      </c>
      <c r="CB117" s="790"/>
      <c r="CC117" s="790"/>
      <c r="CD117" s="790"/>
      <c r="CE117" s="790"/>
      <c r="CF117" s="875" t="s">
        <v>129</v>
      </c>
      <c r="CG117" s="876"/>
      <c r="CH117" s="876"/>
      <c r="CI117" s="876"/>
      <c r="CJ117" s="876"/>
      <c r="CK117" s="927"/>
      <c r="CL117" s="821"/>
      <c r="CM117" s="817"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438</v>
      </c>
      <c r="DH117" s="780"/>
      <c r="DI117" s="780"/>
      <c r="DJ117" s="780"/>
      <c r="DK117" s="781"/>
      <c r="DL117" s="782" t="s">
        <v>129</v>
      </c>
      <c r="DM117" s="780"/>
      <c r="DN117" s="780"/>
      <c r="DO117" s="780"/>
      <c r="DP117" s="781"/>
      <c r="DQ117" s="782" t="s">
        <v>129</v>
      </c>
      <c r="DR117" s="780"/>
      <c r="DS117" s="780"/>
      <c r="DT117" s="780"/>
      <c r="DU117" s="781"/>
      <c r="DV117" s="824" t="s">
        <v>129</v>
      </c>
      <c r="DW117" s="825"/>
      <c r="DX117" s="825"/>
      <c r="DY117" s="825"/>
      <c r="DZ117" s="826"/>
    </row>
    <row r="118" spans="1:130" s="230" customFormat="1" ht="26.25" customHeight="1" x14ac:dyDescent="0.15">
      <c r="A118" s="895" t="s">
        <v>432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429</v>
      </c>
      <c r="AB118" s="896"/>
      <c r="AC118" s="896"/>
      <c r="AD118" s="896"/>
      <c r="AE118" s="897"/>
      <c r="AF118" s="898" t="s">
        <v>430</v>
      </c>
      <c r="AG118" s="896"/>
      <c r="AH118" s="896"/>
      <c r="AI118" s="896"/>
      <c r="AJ118" s="897"/>
      <c r="AK118" s="898" t="s">
        <v>309</v>
      </c>
      <c r="AL118" s="896"/>
      <c r="AM118" s="896"/>
      <c r="AN118" s="896"/>
      <c r="AO118" s="897"/>
      <c r="AP118" s="899" t="s">
        <v>431</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438</v>
      </c>
      <c r="BR118" s="845"/>
      <c r="BS118" s="845"/>
      <c r="BT118" s="845"/>
      <c r="BU118" s="845"/>
      <c r="BV118" s="845" t="s">
        <v>129</v>
      </c>
      <c r="BW118" s="845"/>
      <c r="BX118" s="845"/>
      <c r="BY118" s="845"/>
      <c r="BZ118" s="845"/>
      <c r="CA118" s="845" t="s">
        <v>438</v>
      </c>
      <c r="CB118" s="845"/>
      <c r="CC118" s="845"/>
      <c r="CD118" s="845"/>
      <c r="CE118" s="845"/>
      <c r="CF118" s="875" t="s">
        <v>129</v>
      </c>
      <c r="CG118" s="876"/>
      <c r="CH118" s="876"/>
      <c r="CI118" s="876"/>
      <c r="CJ118" s="876"/>
      <c r="CK118" s="927"/>
      <c r="CL118" s="821"/>
      <c r="CM118" s="817"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15">
      <c r="A119" s="818" t="s">
        <v>435</v>
      </c>
      <c r="B119" s="819"/>
      <c r="C119" s="860" t="s">
        <v>436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129</v>
      </c>
      <c r="AB119" s="889"/>
      <c r="AC119" s="889"/>
      <c r="AD119" s="889"/>
      <c r="AE119" s="890"/>
      <c r="AF119" s="891" t="s">
        <v>438</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463</v>
      </c>
      <c r="BP119" s="878"/>
      <c r="BQ119" s="879">
        <v>57898759</v>
      </c>
      <c r="BR119" s="845"/>
      <c r="BS119" s="845"/>
      <c r="BT119" s="845"/>
      <c r="BU119" s="845"/>
      <c r="BV119" s="845">
        <v>55637858</v>
      </c>
      <c r="BW119" s="845"/>
      <c r="BX119" s="845"/>
      <c r="BY119" s="845"/>
      <c r="BZ119" s="845"/>
      <c r="CA119" s="845">
        <v>54727503</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438</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15">
      <c r="A120" s="820"/>
      <c r="B120" s="821"/>
      <c r="C120" s="817"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438</v>
      </c>
      <c r="AB120" s="780"/>
      <c r="AC120" s="780"/>
      <c r="AD120" s="780"/>
      <c r="AE120" s="781"/>
      <c r="AF120" s="782" t="s">
        <v>129</v>
      </c>
      <c r="AG120" s="780"/>
      <c r="AH120" s="780"/>
      <c r="AI120" s="780"/>
      <c r="AJ120" s="781"/>
      <c r="AK120" s="782" t="s">
        <v>438</v>
      </c>
      <c r="AL120" s="780"/>
      <c r="AM120" s="780"/>
      <c r="AN120" s="780"/>
      <c r="AO120" s="781"/>
      <c r="AP120" s="824" t="s">
        <v>129</v>
      </c>
      <c r="AQ120" s="825"/>
      <c r="AR120" s="825"/>
      <c r="AS120" s="825"/>
      <c r="AT120" s="826"/>
      <c r="AU120" s="880" t="s">
        <v>465</v>
      </c>
      <c r="AV120" s="881"/>
      <c r="AW120" s="881"/>
      <c r="AX120" s="881"/>
      <c r="AY120" s="882"/>
      <c r="AZ120" s="860" t="s">
        <v>466</v>
      </c>
      <c r="BA120" s="810"/>
      <c r="BB120" s="810"/>
      <c r="BC120" s="810"/>
      <c r="BD120" s="810"/>
      <c r="BE120" s="810"/>
      <c r="BF120" s="810"/>
      <c r="BG120" s="810"/>
      <c r="BH120" s="810"/>
      <c r="BI120" s="810"/>
      <c r="BJ120" s="810"/>
      <c r="BK120" s="810"/>
      <c r="BL120" s="810"/>
      <c r="BM120" s="810"/>
      <c r="BN120" s="810"/>
      <c r="BO120" s="810"/>
      <c r="BP120" s="811"/>
      <c r="BQ120" s="861">
        <v>14681066</v>
      </c>
      <c r="BR120" s="842"/>
      <c r="BS120" s="842"/>
      <c r="BT120" s="842"/>
      <c r="BU120" s="842"/>
      <c r="BV120" s="842">
        <v>14028524</v>
      </c>
      <c r="BW120" s="842"/>
      <c r="BX120" s="842"/>
      <c r="BY120" s="842"/>
      <c r="BZ120" s="842"/>
      <c r="CA120" s="842">
        <v>14689634</v>
      </c>
      <c r="CB120" s="842"/>
      <c r="CC120" s="842"/>
      <c r="CD120" s="842"/>
      <c r="CE120" s="842"/>
      <c r="CF120" s="866">
        <v>99</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3532108</v>
      </c>
      <c r="DH120" s="842"/>
      <c r="DI120" s="842"/>
      <c r="DJ120" s="842"/>
      <c r="DK120" s="842"/>
      <c r="DL120" s="842">
        <v>3370853</v>
      </c>
      <c r="DM120" s="842"/>
      <c r="DN120" s="842"/>
      <c r="DO120" s="842"/>
      <c r="DP120" s="842"/>
      <c r="DQ120" s="842">
        <v>3225020</v>
      </c>
      <c r="DR120" s="842"/>
      <c r="DS120" s="842"/>
      <c r="DT120" s="842"/>
      <c r="DU120" s="842"/>
      <c r="DV120" s="843">
        <v>21.7</v>
      </c>
      <c r="DW120" s="843"/>
      <c r="DX120" s="843"/>
      <c r="DY120" s="843"/>
      <c r="DZ120" s="844"/>
    </row>
    <row r="121" spans="1:130" s="230" customFormat="1" ht="26.25" customHeight="1" x14ac:dyDescent="0.15">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6713</v>
      </c>
      <c r="AB121" s="780"/>
      <c r="AC121" s="780"/>
      <c r="AD121" s="780"/>
      <c r="AE121" s="781"/>
      <c r="AF121" s="782">
        <v>5940</v>
      </c>
      <c r="AG121" s="780"/>
      <c r="AH121" s="780"/>
      <c r="AI121" s="780"/>
      <c r="AJ121" s="781"/>
      <c r="AK121" s="782">
        <v>5158</v>
      </c>
      <c r="AL121" s="780"/>
      <c r="AM121" s="780"/>
      <c r="AN121" s="780"/>
      <c r="AO121" s="781"/>
      <c r="AP121" s="824">
        <v>0</v>
      </c>
      <c r="AQ121" s="825"/>
      <c r="AR121" s="825"/>
      <c r="AS121" s="825"/>
      <c r="AT121" s="826"/>
      <c r="AU121" s="883"/>
      <c r="AV121" s="884"/>
      <c r="AW121" s="884"/>
      <c r="AX121" s="884"/>
      <c r="AY121" s="885"/>
      <c r="AZ121" s="817" t="s">
        <v>470</v>
      </c>
      <c r="BA121" s="752"/>
      <c r="BB121" s="752"/>
      <c r="BC121" s="752"/>
      <c r="BD121" s="752"/>
      <c r="BE121" s="752"/>
      <c r="BF121" s="752"/>
      <c r="BG121" s="752"/>
      <c r="BH121" s="752"/>
      <c r="BI121" s="752"/>
      <c r="BJ121" s="752"/>
      <c r="BK121" s="752"/>
      <c r="BL121" s="752"/>
      <c r="BM121" s="752"/>
      <c r="BN121" s="752"/>
      <c r="BO121" s="752"/>
      <c r="BP121" s="753"/>
      <c r="BQ121" s="789">
        <v>2575550</v>
      </c>
      <c r="BR121" s="790"/>
      <c r="BS121" s="790"/>
      <c r="BT121" s="790"/>
      <c r="BU121" s="790"/>
      <c r="BV121" s="790">
        <v>443372</v>
      </c>
      <c r="BW121" s="790"/>
      <c r="BX121" s="790"/>
      <c r="BY121" s="790"/>
      <c r="BZ121" s="790"/>
      <c r="CA121" s="790">
        <v>494171</v>
      </c>
      <c r="CB121" s="790"/>
      <c r="CC121" s="790"/>
      <c r="CD121" s="790"/>
      <c r="CE121" s="790"/>
      <c r="CF121" s="875">
        <v>3.3</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789">
        <v>1239798</v>
      </c>
      <c r="DH121" s="790"/>
      <c r="DI121" s="790"/>
      <c r="DJ121" s="790"/>
      <c r="DK121" s="790"/>
      <c r="DL121" s="790">
        <v>987427</v>
      </c>
      <c r="DM121" s="790"/>
      <c r="DN121" s="790"/>
      <c r="DO121" s="790"/>
      <c r="DP121" s="790"/>
      <c r="DQ121" s="790">
        <v>1245603</v>
      </c>
      <c r="DR121" s="790"/>
      <c r="DS121" s="790"/>
      <c r="DT121" s="790"/>
      <c r="DU121" s="790"/>
      <c r="DV121" s="796">
        <v>8.4</v>
      </c>
      <c r="DW121" s="796"/>
      <c r="DX121" s="796"/>
      <c r="DY121" s="796"/>
      <c r="DZ121" s="797"/>
    </row>
    <row r="122" spans="1:130" s="230" customFormat="1" ht="26.25" customHeight="1" x14ac:dyDescent="0.15">
      <c r="A122" s="820"/>
      <c r="B122" s="821"/>
      <c r="C122" s="817"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438</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37482828</v>
      </c>
      <c r="BR122" s="845"/>
      <c r="BS122" s="845"/>
      <c r="BT122" s="845"/>
      <c r="BU122" s="845"/>
      <c r="BV122" s="845">
        <v>38766535</v>
      </c>
      <c r="BW122" s="845"/>
      <c r="BX122" s="845"/>
      <c r="BY122" s="845"/>
      <c r="BZ122" s="845"/>
      <c r="CA122" s="845">
        <v>37747986</v>
      </c>
      <c r="CB122" s="845"/>
      <c r="CC122" s="845"/>
      <c r="CD122" s="845"/>
      <c r="CE122" s="845"/>
      <c r="CF122" s="846">
        <v>254.3</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789">
        <v>622238</v>
      </c>
      <c r="DH122" s="790"/>
      <c r="DI122" s="790"/>
      <c r="DJ122" s="790"/>
      <c r="DK122" s="790"/>
      <c r="DL122" s="790">
        <v>689196</v>
      </c>
      <c r="DM122" s="790"/>
      <c r="DN122" s="790"/>
      <c r="DO122" s="790"/>
      <c r="DP122" s="790"/>
      <c r="DQ122" s="790">
        <v>711720</v>
      </c>
      <c r="DR122" s="790"/>
      <c r="DS122" s="790"/>
      <c r="DT122" s="790"/>
      <c r="DU122" s="790"/>
      <c r="DV122" s="796">
        <v>4.8</v>
      </c>
      <c r="DW122" s="796"/>
      <c r="DX122" s="796"/>
      <c r="DY122" s="796"/>
      <c r="DZ122" s="797"/>
    </row>
    <row r="123" spans="1:130" s="230" customFormat="1" ht="26.25" customHeight="1" x14ac:dyDescent="0.15">
      <c r="A123" s="820"/>
      <c r="B123" s="821"/>
      <c r="C123" s="817"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438</v>
      </c>
      <c r="AB123" s="780"/>
      <c r="AC123" s="780"/>
      <c r="AD123" s="780"/>
      <c r="AE123" s="781"/>
      <c r="AF123" s="782" t="s">
        <v>129</v>
      </c>
      <c r="AG123" s="780"/>
      <c r="AH123" s="780"/>
      <c r="AI123" s="780"/>
      <c r="AJ123" s="781"/>
      <c r="AK123" s="782" t="s">
        <v>438</v>
      </c>
      <c r="AL123" s="780"/>
      <c r="AM123" s="780"/>
      <c r="AN123" s="780"/>
      <c r="AO123" s="781"/>
      <c r="AP123" s="824" t="s">
        <v>129</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474</v>
      </c>
      <c r="BP123" s="878"/>
      <c r="BQ123" s="832">
        <v>54739444</v>
      </c>
      <c r="BR123" s="833"/>
      <c r="BS123" s="833"/>
      <c r="BT123" s="833"/>
      <c r="BU123" s="833"/>
      <c r="BV123" s="833">
        <v>53238431</v>
      </c>
      <c r="BW123" s="833"/>
      <c r="BX123" s="833"/>
      <c r="BY123" s="833"/>
      <c r="BZ123" s="833"/>
      <c r="CA123" s="833">
        <v>52931791</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v>462798</v>
      </c>
      <c r="DH123" s="780"/>
      <c r="DI123" s="780"/>
      <c r="DJ123" s="780"/>
      <c r="DK123" s="781"/>
      <c r="DL123" s="782">
        <v>413419</v>
      </c>
      <c r="DM123" s="780"/>
      <c r="DN123" s="780"/>
      <c r="DO123" s="780"/>
      <c r="DP123" s="781"/>
      <c r="DQ123" s="782">
        <v>378887</v>
      </c>
      <c r="DR123" s="780"/>
      <c r="DS123" s="780"/>
      <c r="DT123" s="780"/>
      <c r="DU123" s="781"/>
      <c r="DV123" s="824">
        <v>2.6</v>
      </c>
      <c r="DW123" s="825"/>
      <c r="DX123" s="825"/>
      <c r="DY123" s="825"/>
      <c r="DZ123" s="826"/>
    </row>
    <row r="124" spans="1:130" s="230" customFormat="1" ht="26.25" customHeight="1" thickBot="1" x14ac:dyDescent="0.2">
      <c r="A124" s="820"/>
      <c r="B124" s="821"/>
      <c r="C124" s="817"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129</v>
      </c>
      <c r="AB124" s="780"/>
      <c r="AC124" s="780"/>
      <c r="AD124" s="780"/>
      <c r="AE124" s="781"/>
      <c r="AF124" s="782" t="s">
        <v>129</v>
      </c>
      <c r="AG124" s="780"/>
      <c r="AH124" s="780"/>
      <c r="AI124" s="780"/>
      <c r="AJ124" s="781"/>
      <c r="AK124" s="782" t="s">
        <v>438</v>
      </c>
      <c r="AL124" s="780"/>
      <c r="AM124" s="780"/>
      <c r="AN124" s="780"/>
      <c r="AO124" s="781"/>
      <c r="AP124" s="824" t="s">
        <v>129</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21.2</v>
      </c>
      <c r="BR124" s="831"/>
      <c r="BS124" s="831"/>
      <c r="BT124" s="831"/>
      <c r="BU124" s="831"/>
      <c r="BV124" s="831">
        <v>15.5</v>
      </c>
      <c r="BW124" s="831"/>
      <c r="BX124" s="831"/>
      <c r="BY124" s="831"/>
      <c r="BZ124" s="831"/>
      <c r="CA124" s="831">
        <v>12</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v>727739</v>
      </c>
      <c r="DH124" s="764"/>
      <c r="DI124" s="764"/>
      <c r="DJ124" s="764"/>
      <c r="DK124" s="765"/>
      <c r="DL124" s="766">
        <v>613063</v>
      </c>
      <c r="DM124" s="764"/>
      <c r="DN124" s="764"/>
      <c r="DO124" s="764"/>
      <c r="DP124" s="765"/>
      <c r="DQ124" s="766">
        <v>532527</v>
      </c>
      <c r="DR124" s="764"/>
      <c r="DS124" s="764"/>
      <c r="DT124" s="764"/>
      <c r="DU124" s="765"/>
      <c r="DV124" s="848">
        <v>3.6</v>
      </c>
      <c r="DW124" s="849"/>
      <c r="DX124" s="849"/>
      <c r="DY124" s="849"/>
      <c r="DZ124" s="850"/>
    </row>
    <row r="125" spans="1:130" s="230" customFormat="1" ht="26.25" customHeight="1" x14ac:dyDescent="0.15">
      <c r="A125" s="820"/>
      <c r="B125" s="821"/>
      <c r="C125" s="817"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129</v>
      </c>
      <c r="AB125" s="780"/>
      <c r="AC125" s="780"/>
      <c r="AD125" s="780"/>
      <c r="AE125" s="781"/>
      <c r="AF125" s="782" t="s">
        <v>438</v>
      </c>
      <c r="AG125" s="780"/>
      <c r="AH125" s="780"/>
      <c r="AI125" s="780"/>
      <c r="AJ125" s="781"/>
      <c r="AK125" s="782" t="s">
        <v>437</v>
      </c>
      <c r="AL125" s="780"/>
      <c r="AM125" s="780"/>
      <c r="AN125" s="780"/>
      <c r="AO125" s="781"/>
      <c r="AP125" s="824" t="s">
        <v>437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10"/>
      <c r="CR125" s="810"/>
      <c r="CS125" s="810"/>
      <c r="CT125" s="810"/>
      <c r="CU125" s="810"/>
      <c r="CV125" s="810"/>
      <c r="CW125" s="810"/>
      <c r="CX125" s="810"/>
      <c r="CY125" s="810"/>
      <c r="CZ125" s="810"/>
      <c r="DA125" s="810"/>
      <c r="DB125" s="810"/>
      <c r="DC125" s="810"/>
      <c r="DD125" s="810"/>
      <c r="DE125" s="810"/>
      <c r="DF125" s="811"/>
      <c r="DG125" s="861" t="s">
        <v>438</v>
      </c>
      <c r="DH125" s="842"/>
      <c r="DI125" s="842"/>
      <c r="DJ125" s="842"/>
      <c r="DK125" s="842"/>
      <c r="DL125" s="842" t="s">
        <v>438</v>
      </c>
      <c r="DM125" s="842"/>
      <c r="DN125" s="842"/>
      <c r="DO125" s="842"/>
      <c r="DP125" s="842"/>
      <c r="DQ125" s="842" t="s">
        <v>438</v>
      </c>
      <c r="DR125" s="842"/>
      <c r="DS125" s="842"/>
      <c r="DT125" s="842"/>
      <c r="DU125" s="842"/>
      <c r="DV125" s="843" t="s">
        <v>129</v>
      </c>
      <c r="DW125" s="843"/>
      <c r="DX125" s="843"/>
      <c r="DY125" s="843"/>
      <c r="DZ125" s="844"/>
    </row>
    <row r="126" spans="1:130" s="230" customFormat="1" ht="26.25" customHeight="1" thickBot="1" x14ac:dyDescent="0.2">
      <c r="A126" s="820"/>
      <c r="B126" s="821"/>
      <c r="C126" s="817"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129</v>
      </c>
      <c r="AB126" s="780"/>
      <c r="AC126" s="780"/>
      <c r="AD126" s="780"/>
      <c r="AE126" s="781"/>
      <c r="AF126" s="782" t="s">
        <v>129</v>
      </c>
      <c r="AG126" s="780"/>
      <c r="AH126" s="780"/>
      <c r="AI126" s="780"/>
      <c r="AJ126" s="781"/>
      <c r="AK126" s="782" t="s">
        <v>438</v>
      </c>
      <c r="AL126" s="780"/>
      <c r="AM126" s="780"/>
      <c r="AN126" s="780"/>
      <c r="AO126" s="781"/>
      <c r="AP126" s="824" t="s">
        <v>129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480</v>
      </c>
      <c r="CQ126" s="752"/>
      <c r="CR126" s="752"/>
      <c r="CS126" s="752"/>
      <c r="CT126" s="752"/>
      <c r="CU126" s="752"/>
      <c r="CV126" s="752"/>
      <c r="CW126" s="752"/>
      <c r="CX126" s="752"/>
      <c r="CY126" s="752"/>
      <c r="CZ126" s="752"/>
      <c r="DA126" s="752"/>
      <c r="DB126" s="752"/>
      <c r="DC126" s="752"/>
      <c r="DD126" s="752"/>
      <c r="DE126" s="752"/>
      <c r="DF126" s="753"/>
      <c r="DG126" s="789" t="s">
        <v>129</v>
      </c>
      <c r="DH126" s="790"/>
      <c r="DI126" s="790"/>
      <c r="DJ126" s="790"/>
      <c r="DK126" s="790"/>
      <c r="DL126" s="790" t="s">
        <v>129</v>
      </c>
      <c r="DM126" s="790"/>
      <c r="DN126" s="790"/>
      <c r="DO126" s="790"/>
      <c r="DP126" s="790"/>
      <c r="DQ126" s="790" t="s">
        <v>129</v>
      </c>
      <c r="DR126" s="790"/>
      <c r="DS126" s="790"/>
      <c r="DT126" s="790"/>
      <c r="DU126" s="790"/>
      <c r="DV126" s="796" t="s">
        <v>438</v>
      </c>
      <c r="DW126" s="796"/>
      <c r="DX126" s="796"/>
      <c r="DY126" s="796"/>
      <c r="DZ126" s="797"/>
    </row>
    <row r="127" spans="1:130" s="230" customFormat="1" ht="26.25" customHeight="1" x14ac:dyDescent="0.15">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437</v>
      </c>
      <c r="AB127" s="780"/>
      <c r="AC127" s="780"/>
      <c r="AD127" s="780"/>
      <c r="AE127" s="781"/>
      <c r="AF127" s="782" t="s">
        <v>437</v>
      </c>
      <c r="AG127" s="780"/>
      <c r="AH127" s="780"/>
      <c r="AI127" s="780"/>
      <c r="AJ127" s="781"/>
      <c r="AK127" s="782" t="s">
        <v>438</v>
      </c>
      <c r="AL127" s="780"/>
      <c r="AM127" s="780"/>
      <c r="AN127" s="780"/>
      <c r="AO127" s="781"/>
      <c r="AP127" s="824" t="s">
        <v>438</v>
      </c>
      <c r="AQ127" s="825"/>
      <c r="AR127" s="825"/>
      <c r="AS127" s="825"/>
      <c r="AT127" s="826"/>
      <c r="AU127" s="232"/>
      <c r="AV127" s="232"/>
      <c r="AW127" s="232"/>
      <c r="AX127" s="841" t="s">
        <v>482</v>
      </c>
      <c r="AY127" s="814"/>
      <c r="AZ127" s="814"/>
      <c r="BA127" s="814"/>
      <c r="BB127" s="814"/>
      <c r="BC127" s="814"/>
      <c r="BD127" s="814"/>
      <c r="BE127" s="815"/>
      <c r="BF127" s="813" t="s">
        <v>483</v>
      </c>
      <c r="BG127" s="814"/>
      <c r="BH127" s="814"/>
      <c r="BI127" s="814"/>
      <c r="BJ127" s="814"/>
      <c r="BK127" s="814"/>
      <c r="BL127" s="815"/>
      <c r="BM127" s="813" t="s">
        <v>484</v>
      </c>
      <c r="BN127" s="814"/>
      <c r="BO127" s="814"/>
      <c r="BP127" s="814"/>
      <c r="BQ127" s="814"/>
      <c r="BR127" s="814"/>
      <c r="BS127" s="815"/>
      <c r="BT127" s="813" t="s">
        <v>485</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486</v>
      </c>
      <c r="CQ127" s="752"/>
      <c r="CR127" s="752"/>
      <c r="CS127" s="752"/>
      <c r="CT127" s="752"/>
      <c r="CU127" s="752"/>
      <c r="CV127" s="752"/>
      <c r="CW127" s="752"/>
      <c r="CX127" s="752"/>
      <c r="CY127" s="752"/>
      <c r="CZ127" s="752"/>
      <c r="DA127" s="752"/>
      <c r="DB127" s="752"/>
      <c r="DC127" s="752"/>
      <c r="DD127" s="752"/>
      <c r="DE127" s="752"/>
      <c r="DF127" s="753"/>
      <c r="DG127" s="789" t="s">
        <v>438</v>
      </c>
      <c r="DH127" s="790"/>
      <c r="DI127" s="790"/>
      <c r="DJ127" s="790"/>
      <c r="DK127" s="790"/>
      <c r="DL127" s="790" t="s">
        <v>437</v>
      </c>
      <c r="DM127" s="790"/>
      <c r="DN127" s="790"/>
      <c r="DO127" s="790"/>
      <c r="DP127" s="790"/>
      <c r="DQ127" s="790" t="s">
        <v>438</v>
      </c>
      <c r="DR127" s="790"/>
      <c r="DS127" s="790"/>
      <c r="DT127" s="790"/>
      <c r="DU127" s="790"/>
      <c r="DV127" s="796" t="s">
        <v>129</v>
      </c>
      <c r="DW127" s="796"/>
      <c r="DX127" s="796"/>
      <c r="DY127" s="796"/>
      <c r="DZ127" s="797"/>
    </row>
    <row r="128" spans="1:130" s="230" customFormat="1" ht="26.25" customHeight="1" thickBot="1" x14ac:dyDescent="0.2">
      <c r="A128" s="798" t="s">
        <v>487</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488</v>
      </c>
      <c r="X128" s="800"/>
      <c r="Y128" s="800"/>
      <c r="Z128" s="801"/>
      <c r="AA128" s="802">
        <v>101742</v>
      </c>
      <c r="AB128" s="803"/>
      <c r="AC128" s="803"/>
      <c r="AD128" s="803"/>
      <c r="AE128" s="804"/>
      <c r="AF128" s="805">
        <v>123110</v>
      </c>
      <c r="AG128" s="803"/>
      <c r="AH128" s="803"/>
      <c r="AI128" s="803"/>
      <c r="AJ128" s="804"/>
      <c r="AK128" s="805">
        <v>61939</v>
      </c>
      <c r="AL128" s="803"/>
      <c r="AM128" s="803"/>
      <c r="AN128" s="803"/>
      <c r="AO128" s="804"/>
      <c r="AP128" s="806"/>
      <c r="AQ128" s="807"/>
      <c r="AR128" s="807"/>
      <c r="AS128" s="807"/>
      <c r="AT128" s="808"/>
      <c r="AU128" s="232"/>
      <c r="AV128" s="232"/>
      <c r="AW128" s="232"/>
      <c r="AX128" s="809" t="s">
        <v>489</v>
      </c>
      <c r="AY128" s="810"/>
      <c r="AZ128" s="810"/>
      <c r="BA128" s="810"/>
      <c r="BB128" s="810"/>
      <c r="BC128" s="810"/>
      <c r="BD128" s="810"/>
      <c r="BE128" s="811"/>
      <c r="BF128" s="786" t="s">
        <v>438</v>
      </c>
      <c r="BG128" s="787"/>
      <c r="BH128" s="787"/>
      <c r="BI128" s="787"/>
      <c r="BJ128" s="787"/>
      <c r="BK128" s="787"/>
      <c r="BL128" s="812"/>
      <c r="BM128" s="786">
        <v>12.6</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490</v>
      </c>
      <c r="CQ128" s="730"/>
      <c r="CR128" s="730"/>
      <c r="CS128" s="730"/>
      <c r="CT128" s="730"/>
      <c r="CU128" s="730"/>
      <c r="CV128" s="730"/>
      <c r="CW128" s="730"/>
      <c r="CX128" s="730"/>
      <c r="CY128" s="730"/>
      <c r="CZ128" s="730"/>
      <c r="DA128" s="730"/>
      <c r="DB128" s="730"/>
      <c r="DC128" s="730"/>
      <c r="DD128" s="730"/>
      <c r="DE128" s="730"/>
      <c r="DF128" s="731"/>
      <c r="DG128" s="792" t="s">
        <v>129</v>
      </c>
      <c r="DH128" s="793"/>
      <c r="DI128" s="793"/>
      <c r="DJ128" s="793"/>
      <c r="DK128" s="793"/>
      <c r="DL128" s="793" t="s">
        <v>438</v>
      </c>
      <c r="DM128" s="793"/>
      <c r="DN128" s="793"/>
      <c r="DO128" s="793"/>
      <c r="DP128" s="793"/>
      <c r="DQ128" s="793" t="s">
        <v>129</v>
      </c>
      <c r="DR128" s="793"/>
      <c r="DS128" s="793"/>
      <c r="DT128" s="793"/>
      <c r="DU128" s="793"/>
      <c r="DV128" s="794" t="s">
        <v>438</v>
      </c>
      <c r="DW128" s="794"/>
      <c r="DX128" s="794"/>
      <c r="DY128" s="794"/>
      <c r="DZ128" s="795"/>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17578962</v>
      </c>
      <c r="AB129" s="780"/>
      <c r="AC129" s="780"/>
      <c r="AD129" s="780"/>
      <c r="AE129" s="781"/>
      <c r="AF129" s="782">
        <v>18252761</v>
      </c>
      <c r="AG129" s="780"/>
      <c r="AH129" s="780"/>
      <c r="AI129" s="780"/>
      <c r="AJ129" s="781"/>
      <c r="AK129" s="782">
        <v>17774983</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493</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2689981</v>
      </c>
      <c r="AB130" s="780"/>
      <c r="AC130" s="780"/>
      <c r="AD130" s="780"/>
      <c r="AE130" s="781"/>
      <c r="AF130" s="782">
        <v>2864208</v>
      </c>
      <c r="AG130" s="780"/>
      <c r="AH130" s="780"/>
      <c r="AI130" s="780"/>
      <c r="AJ130" s="781"/>
      <c r="AK130" s="782">
        <v>2931872</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9.1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14888981</v>
      </c>
      <c r="AB131" s="764"/>
      <c r="AC131" s="764"/>
      <c r="AD131" s="764"/>
      <c r="AE131" s="765"/>
      <c r="AF131" s="766">
        <v>15388553</v>
      </c>
      <c r="AG131" s="764"/>
      <c r="AH131" s="764"/>
      <c r="AI131" s="764"/>
      <c r="AJ131" s="765"/>
      <c r="AK131" s="766">
        <v>14843111</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v>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8.2068343020000007</v>
      </c>
      <c r="AB132" s="745"/>
      <c r="AC132" s="745"/>
      <c r="AD132" s="745"/>
      <c r="AE132" s="746"/>
      <c r="AF132" s="747">
        <v>8.8218235979999999</v>
      </c>
      <c r="AG132" s="745"/>
      <c r="AH132" s="745"/>
      <c r="AI132" s="745"/>
      <c r="AJ132" s="746"/>
      <c r="AK132" s="747">
        <v>10.316590639999999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8.1999999999999993</v>
      </c>
      <c r="AB133" s="724"/>
      <c r="AC133" s="724"/>
      <c r="AD133" s="724"/>
      <c r="AE133" s="725"/>
      <c r="AF133" s="723">
        <v>8.3000000000000007</v>
      </c>
      <c r="AG133" s="724"/>
      <c r="AH133" s="724"/>
      <c r="AI133" s="724"/>
      <c r="AJ133" s="725"/>
      <c r="AK133" s="723">
        <v>9.1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g0BZfOWYhiBEmFAzmNIbaPzF6xd2UBzTDnVaf4e5mYanU+3Qhm5q3j+W4wzz+8QcQXqzr0Z8NG5WPUQDzrXnQ==" saltValue="Ou5yW9HBoMbd6kReIrVW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Z46" zoomScale="85" zoomScaleNormal="85" zoomScaleSheetLayoutView="85" workbookViewId="0">
      <selection activeCell="BB74" sqref="BB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ks0cHnHSh++TMoWyY+TzB9/sCmW+Ed+1lu7iomqfqeHospSgpkRjl+nOv2Y8CLy76SNoIyTR1QsPd69EPMqgQ==" saltValue="un4WWFJvWNiXrE7CKNE7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9EKO2lXH1lAHFnBa+SkhX6E6zeP2zUPKCMe6x9AgrmIH97tt2EytjGyoXQTztqBtMQ5kXwCTTgYJEnWHniw==" saltValue="dKIHJe0DJ/W8GiZOfOBj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5421886</v>
      </c>
      <c r="AP9" s="281">
        <v>112867</v>
      </c>
      <c r="AQ9" s="282">
        <v>65316</v>
      </c>
      <c r="AR9" s="283">
        <v>72.8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1021560</v>
      </c>
      <c r="AP10" s="284">
        <v>21266</v>
      </c>
      <c r="AQ10" s="285">
        <v>6075</v>
      </c>
      <c r="AR10" s="286">
        <v>250.1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v>37405</v>
      </c>
      <c r="AP11" s="284">
        <v>779</v>
      </c>
      <c r="AQ11" s="285">
        <v>1232</v>
      </c>
      <c r="AR11" s="286">
        <v>-36.799999999999997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514</v>
      </c>
      <c r="AP12" s="284" t="s">
        <v>514</v>
      </c>
      <c r="AQ12" s="285">
        <v>18</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1090428</v>
      </c>
      <c r="AP13" s="284">
        <v>22699</v>
      </c>
      <c r="AQ13" s="285">
        <v>2791</v>
      </c>
      <c r="AR13" s="286">
        <v>713.3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4048</v>
      </c>
      <c r="AP14" s="284">
        <v>84</v>
      </c>
      <c r="AQ14" s="285">
        <v>1364</v>
      </c>
      <c r="AR14" s="286">
        <v>-93.8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-424862</v>
      </c>
      <c r="AP15" s="284">
        <v>-8844</v>
      </c>
      <c r="AQ15" s="285">
        <v>-4006</v>
      </c>
      <c r="AR15" s="286">
        <v>120.8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7150465</v>
      </c>
      <c r="AP16" s="284">
        <v>148850</v>
      </c>
      <c r="AQ16" s="285">
        <v>72790</v>
      </c>
      <c r="AR16" s="286">
        <v>104.5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10.93</v>
      </c>
      <c r="AP21" s="298">
        <v>6.54</v>
      </c>
      <c r="AQ21" s="299">
        <v>4.3899999999999997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94.3</v>
      </c>
      <c r="AP22" s="303">
        <v>98.3</v>
      </c>
      <c r="AQ22" s="304">
        <v>-4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3802983</v>
      </c>
      <c r="AP32" s="312">
        <v>79166</v>
      </c>
      <c r="AQ32" s="313">
        <v>35011</v>
      </c>
      <c r="AR32" s="314">
        <v>126.1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698145</v>
      </c>
      <c r="AP35" s="312">
        <v>14533</v>
      </c>
      <c r="AQ35" s="313">
        <v>8351</v>
      </c>
      <c r="AR35" s="314">
        <v>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18729</v>
      </c>
      <c r="AP36" s="312">
        <v>390</v>
      </c>
      <c r="AQ36" s="313">
        <v>1645</v>
      </c>
      <c r="AR36" s="314">
        <v>-76.3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v>5158</v>
      </c>
      <c r="AP37" s="312">
        <v>107</v>
      </c>
      <c r="AQ37" s="313">
        <v>1050</v>
      </c>
      <c r="AR37" s="314">
        <v>-89.8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v>99</v>
      </c>
      <c r="AP38" s="315">
        <v>2</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-61939</v>
      </c>
      <c r="AP39" s="312">
        <v>-1289</v>
      </c>
      <c r="AQ39" s="313">
        <v>-5851</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-2931872</v>
      </c>
      <c r="AP40" s="312">
        <v>-61032</v>
      </c>
      <c r="AQ40" s="313">
        <v>-27858</v>
      </c>
      <c r="AR40" s="314">
        <v>119.1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1531303</v>
      </c>
      <c r="AP41" s="312">
        <v>31877</v>
      </c>
      <c r="AQ41" s="313">
        <v>12351</v>
      </c>
      <c r="AR41" s="314">
        <v>158.1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11865850</v>
      </c>
      <c r="AN51" s="334">
        <v>223998</v>
      </c>
      <c r="AO51" s="335">
        <v>-14.6</v>
      </c>
      <c r="AP51" s="336">
        <v>54684</v>
      </c>
      <c r="AQ51" s="337">
        <v>1.1000000000000001</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5498372</v>
      </c>
      <c r="AN52" s="342">
        <v>103796</v>
      </c>
      <c r="AO52" s="343">
        <v>4.5999999999999996</v>
      </c>
      <c r="AP52" s="344">
        <v>32829</v>
      </c>
      <c r="AQ52" s="345">
        <v>7.2</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7348876</v>
      </c>
      <c r="AN53" s="334">
        <v>142024</v>
      </c>
      <c r="AO53" s="335">
        <v>-36.6</v>
      </c>
      <c r="AP53" s="336">
        <v>62383</v>
      </c>
      <c r="AQ53" s="337">
        <v>14.1</v>
      </c>
      <c r="AR53" s="338">
        <v>-50.7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3838314</v>
      </c>
      <c r="AN54" s="342">
        <v>74179</v>
      </c>
      <c r="AO54" s="343">
        <v>-28.5</v>
      </c>
      <c r="AP54" s="344">
        <v>35325</v>
      </c>
      <c r="AQ54" s="345">
        <v>7.6</v>
      </c>
      <c r="AR54" s="346">
        <v>-36.1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6803585</v>
      </c>
      <c r="AN55" s="334">
        <v>134559</v>
      </c>
      <c r="AO55" s="335">
        <v>-5.3</v>
      </c>
      <c r="AP55" s="336">
        <v>63812</v>
      </c>
      <c r="AQ55" s="337">
        <v>2.2999999999999998</v>
      </c>
      <c r="AR55" s="338">
        <v>-7.6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3501170</v>
      </c>
      <c r="AN56" s="342">
        <v>69245</v>
      </c>
      <c r="AO56" s="343">
        <v>-6.7</v>
      </c>
      <c r="AP56" s="344">
        <v>33848</v>
      </c>
      <c r="AQ56" s="345">
        <v>-4.2</v>
      </c>
      <c r="AR56" s="346">
        <v>-2.5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4577971</v>
      </c>
      <c r="AN57" s="334">
        <v>92908</v>
      </c>
      <c r="AO57" s="335">
        <v>-31</v>
      </c>
      <c r="AP57" s="336">
        <v>45945</v>
      </c>
      <c r="AQ57" s="337">
        <v>-28</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2522040</v>
      </c>
      <c r="AN58" s="342">
        <v>51184</v>
      </c>
      <c r="AO58" s="343">
        <v>-26.1</v>
      </c>
      <c r="AP58" s="344">
        <v>25180</v>
      </c>
      <c r="AQ58" s="345">
        <v>-25.6</v>
      </c>
      <c r="AR58" s="346">
        <v>-0.5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3605456</v>
      </c>
      <c r="AN59" s="334">
        <v>75054</v>
      </c>
      <c r="AO59" s="335">
        <v>-19.2</v>
      </c>
      <c r="AP59" s="336">
        <v>44475</v>
      </c>
      <c r="AQ59" s="337">
        <v>-3.2</v>
      </c>
      <c r="AR59" s="338">
        <v>-16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2010310</v>
      </c>
      <c r="AN60" s="342">
        <v>41848</v>
      </c>
      <c r="AO60" s="343">
        <v>-18.2</v>
      </c>
      <c r="AP60" s="344">
        <v>24780</v>
      </c>
      <c r="AQ60" s="345">
        <v>-1.6</v>
      </c>
      <c r="AR60" s="346">
        <v>-16.600000000000001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6840348</v>
      </c>
      <c r="AN61" s="349">
        <v>133709</v>
      </c>
      <c r="AO61" s="350">
        <v>-21.3</v>
      </c>
      <c r="AP61" s="351">
        <v>54260</v>
      </c>
      <c r="AQ61" s="352">
        <v>-2.7</v>
      </c>
      <c r="AR61" s="338">
        <v>-18.600000000000001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3474041</v>
      </c>
      <c r="AN62" s="342">
        <v>68050</v>
      </c>
      <c r="AO62" s="343">
        <v>-15</v>
      </c>
      <c r="AP62" s="344">
        <v>30392</v>
      </c>
      <c r="AQ62" s="345">
        <v>-3.3</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7f3SjraP1yFnUjEIUv7NOaS9jM6XTk3TbS8vk+od40t6M7LWcXF8uuJMFU+QAVJztEsLEln/Nujuw6xLwMkIw==" saltValue="DL6M6aOgkZcfDlL+4u7V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ir0gIvkHxMd+JlDrCJy/Nr1ccZIAsZqFDidEn9qf570H3jpwIb2KEuko7Kx/Q3v3tcvaDWBv4c0wewlCeT5Q3w==" saltValue="LIo+Eurh+qN7a2rSTu6h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25HAmKBV3FxhzZQUzR490YN1t789Bp+2j7bVErHxatfeuu7gHgCCfuXw2d6b7ofxCi4/LmTARp/MJ2g6jc0kBA==" saltValue="zguYLLIRK5l9/pHgPypB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39.46</v>
      </c>
      <c r="G47" s="12">
        <v>39.08</v>
      </c>
      <c r="H47" s="12">
        <v>36.119999999999997</v>
      </c>
      <c r="I47" s="12">
        <v>38.97</v>
      </c>
      <c r="J47" s="13">
        <v>37.93</v>
      </c>
    </row>
    <row r="48" spans="2:10" ht="57.75" customHeight="1" x14ac:dyDescent="0.15">
      <c r="B48" s="14"/>
      <c r="C48" s="1141" t="s">
        <v>4</v>
      </c>
      <c r="D48" s="1141"/>
      <c r="E48" s="1142"/>
      <c r="F48" s="15">
        <v>11.2</v>
      </c>
      <c r="G48" s="16">
        <v>6.82</v>
      </c>
      <c r="H48" s="16">
        <v>8.61</v>
      </c>
      <c r="I48" s="16">
        <v>6.33</v>
      </c>
      <c r="J48" s="17">
        <v>5.91</v>
      </c>
    </row>
    <row r="49" spans="2:10" ht="57.75" customHeight="1" thickBot="1" x14ac:dyDescent="0.2">
      <c r="B49" s="18"/>
      <c r="C49" s="1143" t="s">
        <v>5</v>
      </c>
      <c r="D49" s="1143"/>
      <c r="E49" s="1144"/>
      <c r="F49" s="19" t="s">
        <v>560</v>
      </c>
      <c r="G49" s="20" t="s">
        <v>561</v>
      </c>
      <c r="H49" s="20">
        <v>0.16</v>
      </c>
      <c r="I49" s="20">
        <v>12.44</v>
      </c>
      <c r="J49" s="21" t="s">
        <v>562</v>
      </c>
    </row>
    <row r="50" spans="2:10" x14ac:dyDescent="0.15"/>
  </sheetData>
  <sheetProtection algorithmName="SHA-512" hashValue="pLJm2Z58nsbKz/xktyWzF1PceNB2WpvbJklDU+Ad5fH5Ei4btkL6bD/xwrBZlGNU9qt/SYV13wB1gMtrknR3zw==" saltValue="oRHhYU7m/W/HwhnVHf0M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4"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563</v>
      </c>
      <c r="D34" s="1151"/>
      <c r="E34" s="1152"/>
      <c r="F34" s="32">
        <v>7.33</v>
      </c>
      <c r="G34" s="33">
        <v>7.74</v>
      </c>
      <c r="H34" s="33">
        <v>8.3000000000000007</v>
      </c>
      <c r="I34" s="33">
        <v>8.24</v>
      </c>
      <c r="J34" s="34">
        <v>8.3699999999999992</v>
      </c>
      <c r="K34" s="22"/>
      <c r="L34" s="22"/>
      <c r="M34" s="22"/>
      <c r="N34" s="22"/>
      <c r="O34" s="22"/>
      <c r="P34" s="22"/>
    </row>
    <row r="35" spans="1:16" ht="39" customHeight="1" x14ac:dyDescent="0.15">
      <c r="A35" s="22"/>
      <c r="B35" s="35"/>
      <c r="C35" s="1145" t="s">
        <v>564</v>
      </c>
      <c r="D35" s="1146"/>
      <c r="E35" s="1147"/>
      <c r="F35" s="36">
        <v>11.16</v>
      </c>
      <c r="G35" s="37">
        <v>6.82</v>
      </c>
      <c r="H35" s="37">
        <v>8.58</v>
      </c>
      <c r="I35" s="37">
        <v>6.31</v>
      </c>
      <c r="J35" s="38">
        <v>5.9</v>
      </c>
      <c r="K35" s="22"/>
      <c r="L35" s="22"/>
      <c r="M35" s="22"/>
      <c r="N35" s="22"/>
      <c r="O35" s="22"/>
      <c r="P35" s="22"/>
    </row>
    <row r="36" spans="1:16" ht="39" customHeight="1" x14ac:dyDescent="0.15">
      <c r="A36" s="22"/>
      <c r="B36" s="35"/>
      <c r="C36" s="1145" t="s">
        <v>565</v>
      </c>
      <c r="D36" s="1146"/>
      <c r="E36" s="1147"/>
      <c r="F36" s="36">
        <v>4</v>
      </c>
      <c r="G36" s="37">
        <v>3.79</v>
      </c>
      <c r="H36" s="37">
        <v>2.97</v>
      </c>
      <c r="I36" s="37">
        <v>2.2999999999999998</v>
      </c>
      <c r="J36" s="38">
        <v>2.17</v>
      </c>
      <c r="K36" s="22"/>
      <c r="L36" s="22"/>
      <c r="M36" s="22"/>
      <c r="N36" s="22"/>
      <c r="O36" s="22"/>
      <c r="P36" s="22"/>
    </row>
    <row r="37" spans="1:16" ht="39" customHeight="1" x14ac:dyDescent="0.15">
      <c r="A37" s="22"/>
      <c r="B37" s="35"/>
      <c r="C37" s="1145" t="s">
        <v>566</v>
      </c>
      <c r="D37" s="1146"/>
      <c r="E37" s="1147"/>
      <c r="F37" s="36">
        <v>0.93</v>
      </c>
      <c r="G37" s="37">
        <v>1.62</v>
      </c>
      <c r="H37" s="37">
        <v>1.31</v>
      </c>
      <c r="I37" s="37">
        <v>0.93</v>
      </c>
      <c r="J37" s="38">
        <v>1.1100000000000001</v>
      </c>
      <c r="K37" s="22"/>
      <c r="L37" s="22"/>
      <c r="M37" s="22"/>
      <c r="N37" s="22"/>
      <c r="O37" s="22"/>
      <c r="P37" s="22"/>
    </row>
    <row r="38" spans="1:16" ht="39" customHeight="1" x14ac:dyDescent="0.15">
      <c r="A38" s="22"/>
      <c r="B38" s="35"/>
      <c r="C38" s="1145" t="s">
        <v>567</v>
      </c>
      <c r="D38" s="1146"/>
      <c r="E38" s="1147"/>
      <c r="F38" s="36">
        <v>0.2</v>
      </c>
      <c r="G38" s="37">
        <v>0.23</v>
      </c>
      <c r="H38" s="37">
        <v>0.23</v>
      </c>
      <c r="I38" s="37">
        <v>0.26</v>
      </c>
      <c r="J38" s="38">
        <v>0.21</v>
      </c>
      <c r="K38" s="22"/>
      <c r="L38" s="22"/>
      <c r="M38" s="22"/>
      <c r="N38" s="22"/>
      <c r="O38" s="22"/>
      <c r="P38" s="22"/>
    </row>
    <row r="39" spans="1:16" ht="39" customHeight="1" x14ac:dyDescent="0.15">
      <c r="A39" s="22"/>
      <c r="B39" s="35"/>
      <c r="C39" s="1145" t="s">
        <v>568</v>
      </c>
      <c r="D39" s="1146"/>
      <c r="E39" s="1147"/>
      <c r="F39" s="36">
        <v>0.11</v>
      </c>
      <c r="G39" s="37">
        <v>0.16</v>
      </c>
      <c r="H39" s="37">
        <v>0.22</v>
      </c>
      <c r="I39" s="37">
        <v>0.47</v>
      </c>
      <c r="J39" s="38">
        <v>0.06</v>
      </c>
      <c r="K39" s="22"/>
      <c r="L39" s="22"/>
      <c r="M39" s="22"/>
      <c r="N39" s="22"/>
      <c r="O39" s="22"/>
      <c r="P39" s="22"/>
    </row>
    <row r="40" spans="1:16" ht="39" customHeight="1" x14ac:dyDescent="0.15">
      <c r="A40" s="22"/>
      <c r="B40" s="35"/>
      <c r="C40" s="1145" t="s">
        <v>569</v>
      </c>
      <c r="D40" s="1146"/>
      <c r="E40" s="1147"/>
      <c r="F40" s="36">
        <v>0.01</v>
      </c>
      <c r="G40" s="37">
        <v>0.01</v>
      </c>
      <c r="H40" s="37">
        <v>0</v>
      </c>
      <c r="I40" s="37">
        <v>0.01</v>
      </c>
      <c r="J40" s="38">
        <v>0</v>
      </c>
      <c r="K40" s="22"/>
      <c r="L40" s="22"/>
      <c r="M40" s="22"/>
      <c r="N40" s="22"/>
      <c r="O40" s="22"/>
      <c r="P40" s="22"/>
    </row>
    <row r="41" spans="1:16" ht="39" customHeight="1" x14ac:dyDescent="0.15">
      <c r="A41" s="22"/>
      <c r="B41" s="35"/>
      <c r="C41" s="1145" t="s">
        <v>570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571</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572</v>
      </c>
      <c r="D43" s="1149"/>
      <c r="E43" s="1150"/>
      <c r="F43" s="41">
        <v>7.0000000000000007E-2</v>
      </c>
      <c r="G43" s="42">
        <v>0.02</v>
      </c>
      <c r="H43" s="42">
        <v>0.05</v>
      </c>
      <c r="I43" s="42">
        <v>0.04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c5urMlIthemAdeTi29FO/GvmsIl4QkHi24IgneMdDknOuySEJmCGMGAsWvHAdUhnoUrGqsRQD9XN+E6J3XTLA==" saltValue="r/xgLvSoRhVS3O8a426B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1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3221</v>
      </c>
      <c r="L45" s="60">
        <v>3117</v>
      </c>
      <c r="M45" s="60">
        <v>3256</v>
      </c>
      <c r="N45" s="60">
        <v>3627</v>
      </c>
      <c r="O45" s="61">
        <v>3803</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14</v>
      </c>
      <c r="F48" s="1155"/>
      <c r="G48" s="1155"/>
      <c r="H48" s="1155"/>
      <c r="I48" s="1155"/>
      <c r="J48" s="1156"/>
      <c r="K48" s="63">
        <v>677</v>
      </c>
      <c r="L48" s="64">
        <v>655</v>
      </c>
      <c r="M48" s="64">
        <v>732</v>
      </c>
      <c r="N48" s="64">
        <v>693</v>
      </c>
      <c r="O48" s="65">
        <v>698</v>
      </c>
      <c r="P48" s="48"/>
      <c r="Q48" s="48"/>
      <c r="R48" s="48"/>
      <c r="S48" s="48"/>
      <c r="T48" s="48"/>
      <c r="U48" s="48"/>
    </row>
    <row r="49" spans="1:21" ht="30.75" customHeight="1" x14ac:dyDescent="0.15">
      <c r="A49" s="48"/>
      <c r="B49" s="1178"/>
      <c r="C49" s="1179"/>
      <c r="D49" s="62"/>
      <c r="E49" s="1155" t="s">
        <v>15</v>
      </c>
      <c r="F49" s="1155"/>
      <c r="G49" s="1155"/>
      <c r="H49" s="1155"/>
      <c r="I49" s="1155"/>
      <c r="J49" s="1156"/>
      <c r="K49" s="63">
        <v>28</v>
      </c>
      <c r="L49" s="64">
        <v>20</v>
      </c>
      <c r="M49" s="64">
        <v>19</v>
      </c>
      <c r="N49" s="64">
        <v>19</v>
      </c>
      <c r="O49" s="65">
        <v>19</v>
      </c>
      <c r="P49" s="48"/>
      <c r="Q49" s="48"/>
      <c r="R49" s="48"/>
      <c r="S49" s="48"/>
      <c r="T49" s="48"/>
      <c r="U49" s="48"/>
    </row>
    <row r="50" spans="1:21" ht="30.75" customHeight="1" x14ac:dyDescent="0.15">
      <c r="A50" s="48"/>
      <c r="B50" s="1178"/>
      <c r="C50" s="1179"/>
      <c r="D50" s="62"/>
      <c r="E50" s="1155" t="s">
        <v>16</v>
      </c>
      <c r="F50" s="1155"/>
      <c r="G50" s="1155"/>
      <c r="H50" s="1155"/>
      <c r="I50" s="1155"/>
      <c r="J50" s="1156"/>
      <c r="K50" s="63">
        <v>19</v>
      </c>
      <c r="L50" s="64">
        <v>11</v>
      </c>
      <c r="M50" s="64">
        <v>7</v>
      </c>
      <c r="N50" s="64">
        <v>6</v>
      </c>
      <c r="O50" s="65">
        <v>5</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2703</v>
      </c>
      <c r="L52" s="64">
        <v>2619</v>
      </c>
      <c r="M52" s="64">
        <v>2794</v>
      </c>
      <c r="N52" s="64">
        <v>2987</v>
      </c>
      <c r="O52" s="65">
        <v>2994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1242</v>
      </c>
      <c r="L53" s="69">
        <v>1184</v>
      </c>
      <c r="M53" s="69">
        <v>1220</v>
      </c>
      <c r="N53" s="69">
        <v>1358</v>
      </c>
      <c r="O53" s="70">
        <v>1531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mGtP1lKJJry2OKLjZd2cZXuFifd0NxffB/9r8+3Cfcr1EFkAqrbPGteYbHeD+2ymjR3xchh/rsS+PxjchfBNg==" saltValue="XnYsKtxhPpmmwr3pRZqp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4"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196" t="s">
        <v>31</v>
      </c>
      <c r="C41" s="1197"/>
      <c r="D41" s="105"/>
      <c r="E41" s="1198" t="s">
        <v>32</v>
      </c>
      <c r="F41" s="1198"/>
      <c r="G41" s="1198"/>
      <c r="H41" s="1199"/>
      <c r="I41" s="355">
        <v>42397</v>
      </c>
      <c r="J41" s="356">
        <v>45106</v>
      </c>
      <c r="K41" s="356">
        <v>46961</v>
      </c>
      <c r="L41" s="356">
        <v>45367</v>
      </c>
      <c r="M41" s="357">
        <v>44578</v>
      </c>
    </row>
    <row r="42" spans="2:13" ht="27.75" customHeight="1" x14ac:dyDescent="0.15">
      <c r="B42" s="1186"/>
      <c r="C42" s="1187"/>
      <c r="D42" s="106"/>
      <c r="E42" s="1190" t="s">
        <v>33</v>
      </c>
      <c r="F42" s="1190"/>
      <c r="G42" s="1190"/>
      <c r="H42" s="1191"/>
      <c r="I42" s="358">
        <v>37</v>
      </c>
      <c r="J42" s="359">
        <v>27</v>
      </c>
      <c r="K42" s="359">
        <v>20</v>
      </c>
      <c r="L42" s="359">
        <v>15</v>
      </c>
      <c r="M42" s="360">
        <v>10</v>
      </c>
    </row>
    <row r="43" spans="2:13" ht="27.75" customHeight="1" x14ac:dyDescent="0.15">
      <c r="B43" s="1186"/>
      <c r="C43" s="1187"/>
      <c r="D43" s="106"/>
      <c r="E43" s="1190" t="s">
        <v>34</v>
      </c>
      <c r="F43" s="1190"/>
      <c r="G43" s="1190"/>
      <c r="H43" s="1191"/>
      <c r="I43" s="358">
        <v>6825</v>
      </c>
      <c r="J43" s="359">
        <v>6433</v>
      </c>
      <c r="K43" s="359">
        <v>6585</v>
      </c>
      <c r="L43" s="359">
        <v>6074</v>
      </c>
      <c r="M43" s="360">
        <v>6094</v>
      </c>
    </row>
    <row r="44" spans="2:13" ht="27.75" customHeight="1" x14ac:dyDescent="0.15">
      <c r="B44" s="1186"/>
      <c r="C44" s="1187"/>
      <c r="D44" s="106"/>
      <c r="E44" s="1190" t="s">
        <v>35</v>
      </c>
      <c r="F44" s="1190"/>
      <c r="G44" s="1190"/>
      <c r="H44" s="1191"/>
      <c r="I44" s="358">
        <v>108</v>
      </c>
      <c r="J44" s="359">
        <v>89</v>
      </c>
      <c r="K44" s="359">
        <v>72</v>
      </c>
      <c r="L44" s="359">
        <v>54</v>
      </c>
      <c r="M44" s="360">
        <v>36</v>
      </c>
    </row>
    <row r="45" spans="2:13" ht="27.75" customHeight="1" x14ac:dyDescent="0.15">
      <c r="B45" s="1186"/>
      <c r="C45" s="1187"/>
      <c r="D45" s="106"/>
      <c r="E45" s="1190" t="s">
        <v>36</v>
      </c>
      <c r="F45" s="1190"/>
      <c r="G45" s="1190"/>
      <c r="H45" s="1191"/>
      <c r="I45" s="358">
        <v>4552</v>
      </c>
      <c r="J45" s="359">
        <v>4437</v>
      </c>
      <c r="K45" s="359">
        <v>4261</v>
      </c>
      <c r="L45" s="359">
        <v>4128</v>
      </c>
      <c r="M45" s="360">
        <v>4011</v>
      </c>
    </row>
    <row r="46" spans="2:13" ht="27.75" customHeight="1" x14ac:dyDescent="0.15">
      <c r="B46" s="1186"/>
      <c r="C46" s="1187"/>
      <c r="D46" s="107"/>
      <c r="E46" s="1190" t="s">
        <v>37</v>
      </c>
      <c r="F46" s="1190"/>
      <c r="G46" s="1190"/>
      <c r="H46" s="1191"/>
      <c r="I46" s="358" t="s">
        <v>514</v>
      </c>
      <c r="J46" s="359" t="s">
        <v>514</v>
      </c>
      <c r="K46" s="359" t="s">
        <v>514</v>
      </c>
      <c r="L46" s="359" t="s">
        <v>514</v>
      </c>
      <c r="M46" s="360" t="s">
        <v>514</v>
      </c>
    </row>
    <row r="47" spans="2:13" ht="27.75" customHeight="1" x14ac:dyDescent="0.15">
      <c r="B47" s="1186"/>
      <c r="C47" s="1187"/>
      <c r="D47" s="108"/>
      <c r="E47" s="1200" t="s">
        <v>38</v>
      </c>
      <c r="F47" s="1201"/>
      <c r="G47" s="1201"/>
      <c r="H47" s="1202"/>
      <c r="I47" s="358" t="s">
        <v>514</v>
      </c>
      <c r="J47" s="359" t="s">
        <v>514</v>
      </c>
      <c r="K47" s="359" t="s">
        <v>514</v>
      </c>
      <c r="L47" s="359" t="s">
        <v>514</v>
      </c>
      <c r="M47" s="360" t="s">
        <v>514</v>
      </c>
    </row>
    <row r="48" spans="2:13" ht="27.75" customHeight="1" x14ac:dyDescent="0.15">
      <c r="B48" s="1186"/>
      <c r="C48" s="1187"/>
      <c r="D48" s="106"/>
      <c r="E48" s="1190" t="s">
        <v>39</v>
      </c>
      <c r="F48" s="1190"/>
      <c r="G48" s="1190"/>
      <c r="H48" s="1191"/>
      <c r="I48" s="358" t="s">
        <v>514</v>
      </c>
      <c r="J48" s="359" t="s">
        <v>514</v>
      </c>
      <c r="K48" s="359" t="s">
        <v>514</v>
      </c>
      <c r="L48" s="359" t="s">
        <v>514</v>
      </c>
      <c r="M48" s="360" t="s">
        <v>514</v>
      </c>
    </row>
    <row r="49" spans="2:13" ht="27.75" customHeight="1" x14ac:dyDescent="0.15">
      <c r="B49" s="1188"/>
      <c r="C49" s="1189"/>
      <c r="D49" s="106"/>
      <c r="E49" s="1190" t="s">
        <v>40</v>
      </c>
      <c r="F49" s="1190"/>
      <c r="G49" s="1190"/>
      <c r="H49" s="1191"/>
      <c r="I49" s="358" t="s">
        <v>514</v>
      </c>
      <c r="J49" s="359" t="s">
        <v>514</v>
      </c>
      <c r="K49" s="359" t="s">
        <v>514</v>
      </c>
      <c r="L49" s="359" t="s">
        <v>514</v>
      </c>
      <c r="M49" s="360" t="s">
        <v>514</v>
      </c>
    </row>
    <row r="50" spans="2:13" ht="27.75" customHeight="1" x14ac:dyDescent="0.15">
      <c r="B50" s="1184" t="s">
        <v>41</v>
      </c>
      <c r="C50" s="1185"/>
      <c r="D50" s="109"/>
      <c r="E50" s="1190" t="s">
        <v>42</v>
      </c>
      <c r="F50" s="1190"/>
      <c r="G50" s="1190"/>
      <c r="H50" s="1191"/>
      <c r="I50" s="358">
        <v>13709</v>
      </c>
      <c r="J50" s="359">
        <v>14351</v>
      </c>
      <c r="K50" s="359">
        <v>14681</v>
      </c>
      <c r="L50" s="359">
        <v>14029</v>
      </c>
      <c r="M50" s="360">
        <v>14690</v>
      </c>
    </row>
    <row r="51" spans="2:13" ht="27.75" customHeight="1" x14ac:dyDescent="0.15">
      <c r="B51" s="1186"/>
      <c r="C51" s="1187"/>
      <c r="D51" s="106"/>
      <c r="E51" s="1190" t="s">
        <v>43</v>
      </c>
      <c r="F51" s="1190"/>
      <c r="G51" s="1190"/>
      <c r="H51" s="1191"/>
      <c r="I51" s="358">
        <v>2655</v>
      </c>
      <c r="J51" s="359">
        <v>2612</v>
      </c>
      <c r="K51" s="359">
        <v>2576</v>
      </c>
      <c r="L51" s="359">
        <v>443</v>
      </c>
      <c r="M51" s="360">
        <v>494</v>
      </c>
    </row>
    <row r="52" spans="2:13" ht="27.75" customHeight="1" x14ac:dyDescent="0.15">
      <c r="B52" s="1188"/>
      <c r="C52" s="1189"/>
      <c r="D52" s="106"/>
      <c r="E52" s="1190" t="s">
        <v>44</v>
      </c>
      <c r="F52" s="1190"/>
      <c r="G52" s="1190"/>
      <c r="H52" s="1191"/>
      <c r="I52" s="358">
        <v>34853</v>
      </c>
      <c r="J52" s="359">
        <v>35650</v>
      </c>
      <c r="K52" s="359">
        <v>37483</v>
      </c>
      <c r="L52" s="359">
        <v>38767</v>
      </c>
      <c r="M52" s="360">
        <v>37748</v>
      </c>
    </row>
    <row r="53" spans="2:13" ht="27.75" customHeight="1" thickBot="1" x14ac:dyDescent="0.2">
      <c r="B53" s="1192" t="s">
        <v>45</v>
      </c>
      <c r="C53" s="1193"/>
      <c r="D53" s="110"/>
      <c r="E53" s="1194" t="s">
        <v>46</v>
      </c>
      <c r="F53" s="1194"/>
      <c r="G53" s="1194"/>
      <c r="H53" s="1195"/>
      <c r="I53" s="361">
        <v>2703</v>
      </c>
      <c r="J53" s="362">
        <v>3480</v>
      </c>
      <c r="K53" s="362">
        <v>3159</v>
      </c>
      <c r="L53" s="362">
        <v>2399</v>
      </c>
      <c r="M53" s="363">
        <v>1796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o4RO9a/rkEyrlt4jN5W8GKXvkZMcZtp3OPw+wVgjO/OqIneV7Tv9MYkS/aPzboRymBtz+MvkpmusUkWH27R0A==" saltValue="629pmMqVayeA9cYKCK0l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49</v>
      </c>
      <c r="D55" s="1211"/>
      <c r="E55" s="1212"/>
      <c r="F55" s="122">
        <v>6349</v>
      </c>
      <c r="G55" s="122">
        <v>7114</v>
      </c>
      <c r="H55" s="123">
        <v>6742</v>
      </c>
    </row>
    <row r="56" spans="2:8" ht="52.5" customHeight="1" x14ac:dyDescent="0.15">
      <c r="B56" s="124"/>
      <c r="C56" s="1213" t="s">
        <v>50</v>
      </c>
      <c r="D56" s="1213"/>
      <c r="E56" s="1214"/>
      <c r="F56" s="125">
        <v>4509</v>
      </c>
      <c r="G56" s="125">
        <v>3361</v>
      </c>
      <c r="H56" s="126">
        <v>3884</v>
      </c>
    </row>
    <row r="57" spans="2:8" ht="53.25" customHeight="1" x14ac:dyDescent="0.15">
      <c r="B57" s="124"/>
      <c r="C57" s="1215" t="s">
        <v>51</v>
      </c>
      <c r="D57" s="1215"/>
      <c r="E57" s="1216"/>
      <c r="F57" s="127">
        <v>5009</v>
      </c>
      <c r="G57" s="127">
        <v>4540</v>
      </c>
      <c r="H57" s="128">
        <v>4736</v>
      </c>
    </row>
    <row r="58" spans="2:8" ht="45.75" customHeight="1" x14ac:dyDescent="0.15">
      <c r="B58" s="129"/>
      <c r="C58" s="1203" t="s">
        <v>595</v>
      </c>
      <c r="D58" s="1204"/>
      <c r="E58" s="1205"/>
      <c r="F58" s="130">
        <v>2502</v>
      </c>
      <c r="G58" s="130">
        <v>2074</v>
      </c>
      <c r="H58" s="131">
        <v>1644</v>
      </c>
    </row>
    <row r="59" spans="2:8" ht="45.75" customHeight="1" x14ac:dyDescent="0.15">
      <c r="B59" s="129"/>
      <c r="C59" s="1203" t="s">
        <v>596</v>
      </c>
      <c r="D59" s="1204"/>
      <c r="E59" s="1205"/>
      <c r="F59" s="130">
        <v>164</v>
      </c>
      <c r="G59" s="130">
        <v>388</v>
      </c>
      <c r="H59" s="131">
        <v>1038</v>
      </c>
    </row>
    <row r="60" spans="2:8" ht="45.75" customHeight="1" x14ac:dyDescent="0.15">
      <c r="B60" s="129"/>
      <c r="C60" s="1203" t="s">
        <v>597</v>
      </c>
      <c r="D60" s="1204"/>
      <c r="E60" s="1205"/>
      <c r="F60" s="130">
        <v>985</v>
      </c>
      <c r="G60" s="130">
        <v>936</v>
      </c>
      <c r="H60" s="131">
        <v>871</v>
      </c>
    </row>
    <row r="61" spans="2:8" ht="45.75" customHeight="1" x14ac:dyDescent="0.15">
      <c r="B61" s="129"/>
      <c r="C61" s="1203" t="s">
        <v>598</v>
      </c>
      <c r="D61" s="1204"/>
      <c r="E61" s="1205"/>
      <c r="F61" s="130">
        <v>229</v>
      </c>
      <c r="G61" s="130">
        <v>229</v>
      </c>
      <c r="H61" s="131">
        <v>229</v>
      </c>
    </row>
    <row r="62" spans="2:8" ht="45.75" customHeight="1" thickBot="1" x14ac:dyDescent="0.2">
      <c r="B62" s="132"/>
      <c r="C62" s="1206" t="s">
        <v>599</v>
      </c>
      <c r="D62" s="1207"/>
      <c r="E62" s="1208"/>
      <c r="F62" s="133">
        <v>168</v>
      </c>
      <c r="G62" s="133">
        <v>152</v>
      </c>
      <c r="H62" s="134">
        <v>131</v>
      </c>
    </row>
    <row r="63" spans="2:8" ht="52.5" customHeight="1" thickBot="1" x14ac:dyDescent="0.2">
      <c r="B63" s="135"/>
      <c r="C63" s="1209" t="s">
        <v>52</v>
      </c>
      <c r="D63" s="1209"/>
      <c r="E63" s="1210"/>
      <c r="F63" s="136">
        <v>15867</v>
      </c>
      <c r="G63" s="136">
        <v>15014</v>
      </c>
      <c r="H63" s="137">
        <v>15361</v>
      </c>
    </row>
    <row r="64" spans="2:8" x14ac:dyDescent="0.15"/>
  </sheetData>
  <sheetProtection algorithmName="SHA-512" hashValue="thTQdpULaQ9pSFT5nuSNiRnkEKLvPPLxcT7svBsElSI4HXWagZDUfSXM/30t8fD3oLn79+pyXHhS+iYpIJkAIQ==" saltValue="dyqFEsYIP5ot1XIblu6H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223998</v>
      </c>
      <c r="E3" s="156"/>
      <c r="F3" s="157">
        <v>54684</v>
      </c>
      <c r="G3" s="158"/>
      <c r="H3" s="159"/>
    </row>
    <row r="4" spans="1:8" x14ac:dyDescent="0.15">
      <c r="A4" s="160"/>
      <c r="B4" s="161"/>
      <c r="C4" s="162"/>
      <c r="D4" s="163">
        <v>103796</v>
      </c>
      <c r="E4" s="164"/>
      <c r="F4" s="165">
        <v>32829</v>
      </c>
      <c r="G4" s="166"/>
      <c r="H4" s="167"/>
    </row>
    <row r="5" spans="1:8" x14ac:dyDescent="0.15">
      <c r="A5" s="148" t="s">
        <v>547</v>
      </c>
      <c r="B5" s="153"/>
      <c r="C5" s="154"/>
      <c r="D5" s="155">
        <v>142024</v>
      </c>
      <c r="E5" s="156"/>
      <c r="F5" s="157">
        <v>62383</v>
      </c>
      <c r="G5" s="158"/>
      <c r="H5" s="159"/>
    </row>
    <row r="6" spans="1:8" x14ac:dyDescent="0.15">
      <c r="A6" s="160"/>
      <c r="B6" s="161"/>
      <c r="C6" s="162"/>
      <c r="D6" s="163">
        <v>74179</v>
      </c>
      <c r="E6" s="164"/>
      <c r="F6" s="165">
        <v>35325</v>
      </c>
      <c r="G6" s="166"/>
      <c r="H6" s="167"/>
    </row>
    <row r="7" spans="1:8" x14ac:dyDescent="0.15">
      <c r="A7" s="148" t="s">
        <v>548</v>
      </c>
      <c r="B7" s="153"/>
      <c r="C7" s="154"/>
      <c r="D7" s="155">
        <v>134559</v>
      </c>
      <c r="E7" s="156"/>
      <c r="F7" s="157">
        <v>63812</v>
      </c>
      <c r="G7" s="158"/>
      <c r="H7" s="159"/>
    </row>
    <row r="8" spans="1:8" x14ac:dyDescent="0.15">
      <c r="A8" s="160"/>
      <c r="B8" s="161"/>
      <c r="C8" s="162"/>
      <c r="D8" s="163">
        <v>69245</v>
      </c>
      <c r="E8" s="164"/>
      <c r="F8" s="165">
        <v>33848</v>
      </c>
      <c r="G8" s="166"/>
      <c r="H8" s="167"/>
    </row>
    <row r="9" spans="1:8" x14ac:dyDescent="0.15">
      <c r="A9" s="148" t="s">
        <v>549</v>
      </c>
      <c r="B9" s="153"/>
      <c r="C9" s="154"/>
      <c r="D9" s="155">
        <v>92908</v>
      </c>
      <c r="E9" s="156"/>
      <c r="F9" s="157">
        <v>45945</v>
      </c>
      <c r="G9" s="158"/>
      <c r="H9" s="159"/>
    </row>
    <row r="10" spans="1:8" x14ac:dyDescent="0.15">
      <c r="A10" s="160"/>
      <c r="B10" s="161"/>
      <c r="C10" s="162"/>
      <c r="D10" s="163">
        <v>51184</v>
      </c>
      <c r="E10" s="164"/>
      <c r="F10" s="165">
        <v>25180</v>
      </c>
      <c r="G10" s="166"/>
      <c r="H10" s="167"/>
    </row>
    <row r="11" spans="1:8" x14ac:dyDescent="0.15">
      <c r="A11" s="148" t="s">
        <v>550</v>
      </c>
      <c r="B11" s="153"/>
      <c r="C11" s="154"/>
      <c r="D11" s="155">
        <v>75054</v>
      </c>
      <c r="E11" s="156"/>
      <c r="F11" s="157">
        <v>44475</v>
      </c>
      <c r="G11" s="158"/>
      <c r="H11" s="159"/>
    </row>
    <row r="12" spans="1:8" x14ac:dyDescent="0.15">
      <c r="A12" s="160"/>
      <c r="B12" s="161"/>
      <c r="C12" s="168"/>
      <c r="D12" s="163">
        <v>41848</v>
      </c>
      <c r="E12" s="164"/>
      <c r="F12" s="165">
        <v>24780</v>
      </c>
      <c r="G12" s="166"/>
      <c r="H12" s="167"/>
    </row>
    <row r="13" spans="1:8" x14ac:dyDescent="0.15">
      <c r="A13" s="148"/>
      <c r="B13" s="153"/>
      <c r="C13" s="169"/>
      <c r="D13" s="170">
        <v>133709</v>
      </c>
      <c r="E13" s="171"/>
      <c r="F13" s="172">
        <v>54260</v>
      </c>
      <c r="G13" s="173"/>
      <c r="H13" s="159"/>
    </row>
    <row r="14" spans="1:8" x14ac:dyDescent="0.15">
      <c r="A14" s="160"/>
      <c r="B14" s="161"/>
      <c r="C14" s="162"/>
      <c r="D14" s="163">
        <v>68050</v>
      </c>
      <c r="E14" s="164"/>
      <c r="F14" s="165">
        <v>30392</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11.2</v>
      </c>
      <c r="C19" s="174">
        <f>ROUND(VALUE(SUBSTITUTE(実質収支比率等に係る経年分析!G$48,"▲","-")),2)</f>
        <v>6.82</v>
      </c>
      <c r="D19" s="174">
        <f>ROUND(VALUE(SUBSTITUTE(実質収支比率等に係る経年分析!H$48,"▲","-")),2)</f>
        <v>8.61</v>
      </c>
      <c r="E19" s="174">
        <f>ROUND(VALUE(SUBSTITUTE(実質収支比率等に係る経年分析!I$48,"▲","-")),2)</f>
        <v>6.33</v>
      </c>
      <c r="F19" s="174">
        <f>ROUND(VALUE(SUBSTITUTE(実質収支比率等に係る経年分析!J$48,"▲","-")),2)</f>
        <v>5.91</v>
      </c>
    </row>
    <row r="20" spans="1:11" x14ac:dyDescent="0.15">
      <c r="A20" s="174" t="s">
        <v>56</v>
      </c>
      <c r="B20" s="174">
        <f>ROUND(VALUE(SUBSTITUTE(実質収支比率等に係る経年分析!F$47,"▲","-")),2)</f>
        <v>39.46</v>
      </c>
      <c r="C20" s="174">
        <f>ROUND(VALUE(SUBSTITUTE(実質収支比率等に係る経年分析!G$47,"▲","-")),2)</f>
        <v>39.08</v>
      </c>
      <c r="D20" s="174">
        <f>ROUND(VALUE(SUBSTITUTE(実質収支比率等に係る経年分析!H$47,"▲","-")),2)</f>
        <v>36.119999999999997</v>
      </c>
      <c r="E20" s="174">
        <f>ROUND(VALUE(SUBSTITUTE(実質収支比率等に係る経年分析!I$47,"▲","-")),2)</f>
        <v>38.97</v>
      </c>
      <c r="F20" s="174">
        <f>ROUND(VALUE(SUBSTITUTE(実質収支比率等に係る経年分析!J$47,"▲","-")),2)</f>
        <v>37.93</v>
      </c>
    </row>
    <row r="21" spans="1:11" x14ac:dyDescent="0.15">
      <c r="A21" s="174" t="s">
        <v>57</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-5.72</v>
      </c>
      <c r="D21" s="174">
        <f>IF(ISNUMBER(VALUE(SUBSTITUTE(実質収支比率等に係る経年分析!H$49,"▲","-"))),ROUND(VALUE(SUBSTITUTE(実質収支比率等に係る経年分析!H$49,"▲","-")),2),NA())</f>
        <v>0.16</v>
      </c>
      <c r="E21" s="174">
        <f>IF(ISNUMBER(VALUE(SUBSTITUTE(実質収支比率等に係る経年分析!I$49,"▲","-"))),ROUND(VALUE(SUBSTITUTE(実質収支比率等に係る経年分析!I$49,"▲","-")),2),NA())</f>
        <v>12.44</v>
      </c>
      <c r="F21" s="174">
        <f>IF(ISNUMBER(VALUE(SUBSTITUTE(実質収支比率等に係る経年分析!J$49,"▲","-"))),ROUND(VALUE(SUBSTITUTE(実質収支比率等に係る経年分析!J$49,"▲","-")),2),NA())</f>
        <v>-2.69</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国民健康保険診療施設事業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特定環境保全公共下水道事業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介護保険事業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15">
      <c r="A34" s="175" t="str">
        <f>IF(連結実質赤字比率に係る赤字・黒字の構成分析!C$36="",NA(),連結実質赤字比率に係る赤字・黒字の構成分析!C$36)</f>
        <v>公共下水道事業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5.9</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8.3000000000000007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8.3699999999999992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2703</v>
      </c>
      <c r="E42" s="176"/>
      <c r="F42" s="176"/>
      <c r="G42" s="176">
        <f>'実質公債費比率（分子）の構造'!L$52</f>
        <v>2619</v>
      </c>
      <c r="H42" s="176"/>
      <c r="I42" s="176"/>
      <c r="J42" s="176">
        <f>'実質公債費比率（分子）の構造'!M$52</f>
        <v>2794</v>
      </c>
      <c r="K42" s="176"/>
      <c r="L42" s="176"/>
      <c r="M42" s="176">
        <f>'実質公債費比率（分子）の構造'!N$52</f>
        <v>2987</v>
      </c>
      <c r="N42" s="176"/>
      <c r="O42" s="176"/>
      <c r="P42" s="176">
        <f>'実質公債費比率（分子）の構造'!O$52</f>
        <v>2994</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66</v>
      </c>
      <c r="B44" s="176">
        <f>'実質公債費比率（分子）の構造'!K$50</f>
        <v>19</v>
      </c>
      <c r="C44" s="176"/>
      <c r="D44" s="176"/>
      <c r="E44" s="176">
        <f>'実質公債費比率（分子）の構造'!L$50</f>
        <v>11</v>
      </c>
      <c r="F44" s="176"/>
      <c r="G44" s="176"/>
      <c r="H44" s="176">
        <f>'実質公債費比率（分子）の構造'!M$50</f>
        <v>7</v>
      </c>
      <c r="I44" s="176"/>
      <c r="J44" s="176"/>
      <c r="K44" s="176">
        <f>'実質公債費比率（分子）の構造'!N$50</f>
        <v>6</v>
      </c>
      <c r="L44" s="176"/>
      <c r="M44" s="176"/>
      <c r="N44" s="176">
        <f>'実質公債費比率（分子）の構造'!O$50</f>
        <v>5</v>
      </c>
      <c r="O44" s="176"/>
      <c r="P44" s="176"/>
    </row>
    <row r="45" spans="1:16" x14ac:dyDescent="0.15">
      <c r="A45" s="176" t="s">
        <v>67</v>
      </c>
      <c r="B45" s="176">
        <f>'実質公債費比率（分子）の構造'!K$49</f>
        <v>28</v>
      </c>
      <c r="C45" s="176"/>
      <c r="D45" s="176"/>
      <c r="E45" s="176">
        <f>'実質公債費比率（分子）の構造'!L$49</f>
        <v>20</v>
      </c>
      <c r="F45" s="176"/>
      <c r="G45" s="176"/>
      <c r="H45" s="176">
        <f>'実質公債費比率（分子）の構造'!M$49</f>
        <v>19</v>
      </c>
      <c r="I45" s="176"/>
      <c r="J45" s="176"/>
      <c r="K45" s="176">
        <f>'実質公債費比率（分子）の構造'!N$49</f>
        <v>19</v>
      </c>
      <c r="L45" s="176"/>
      <c r="M45" s="176"/>
      <c r="N45" s="176">
        <f>'実質公債費比率（分子）の構造'!O$49</f>
        <v>19</v>
      </c>
      <c r="O45" s="176"/>
      <c r="P45" s="176"/>
    </row>
    <row r="46" spans="1:16" x14ac:dyDescent="0.15">
      <c r="A46" s="176" t="s">
        <v>68</v>
      </c>
      <c r="B46" s="176">
        <f>'実質公債費比率（分子）の構造'!K$48</f>
        <v>677</v>
      </c>
      <c r="C46" s="176"/>
      <c r="D46" s="176"/>
      <c r="E46" s="176">
        <f>'実質公債費比率（分子）の構造'!L$48</f>
        <v>655</v>
      </c>
      <c r="F46" s="176"/>
      <c r="G46" s="176"/>
      <c r="H46" s="176">
        <f>'実質公債費比率（分子）の構造'!M$48</f>
        <v>732</v>
      </c>
      <c r="I46" s="176"/>
      <c r="J46" s="176"/>
      <c r="K46" s="176">
        <f>'実質公債費比率（分子）の構造'!N$48</f>
        <v>693</v>
      </c>
      <c r="L46" s="176"/>
      <c r="M46" s="176"/>
      <c r="N46" s="176">
        <f>'実質公債費比率（分子）の構造'!O$48</f>
        <v>698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3221</v>
      </c>
      <c r="C49" s="176"/>
      <c r="D49" s="176"/>
      <c r="E49" s="176">
        <f>'実質公債費比率（分子）の構造'!L$45</f>
        <v>3117</v>
      </c>
      <c r="F49" s="176"/>
      <c r="G49" s="176"/>
      <c r="H49" s="176">
        <f>'実質公債費比率（分子）の構造'!M$45</f>
        <v>3256</v>
      </c>
      <c r="I49" s="176"/>
      <c r="J49" s="176"/>
      <c r="K49" s="176">
        <f>'実質公債費比率（分子）の構造'!N$45</f>
        <v>3627</v>
      </c>
      <c r="L49" s="176"/>
      <c r="M49" s="176"/>
      <c r="N49" s="176">
        <f>'実質公債費比率（分子）の構造'!O$45</f>
        <v>3803</v>
      </c>
      <c r="O49" s="176"/>
      <c r="P49" s="176"/>
    </row>
    <row r="50" spans="1:16" x14ac:dyDescent="0.15">
      <c r="A50" s="176" t="s">
        <v>72</v>
      </c>
      <c r="B50" s="176" t="e">
        <f>NA()</f>
        <v>#N/A</v>
      </c>
      <c r="C50" s="176">
        <f>IF(ISNUMBER('実質公債費比率（分子）の構造'!K$53),'実質公債費比率（分子）の構造'!K$53,NA())</f>
        <v>1242</v>
      </c>
      <c r="D50" s="176" t="e">
        <f>NA()</f>
        <v>#N/A</v>
      </c>
      <c r="E50" s="176" t="e">
        <f>NA()</f>
        <v>#N/A</v>
      </c>
      <c r="F50" s="176">
        <f>IF(ISNUMBER('実質公債費比率（分子）の構造'!L$53),'実質公債費比率（分子）の構造'!L$53,NA())</f>
        <v>1184</v>
      </c>
      <c r="G50" s="176" t="e">
        <f>NA()</f>
        <v>#N/A</v>
      </c>
      <c r="H50" s="176" t="e">
        <f>NA()</f>
        <v>#N/A</v>
      </c>
      <c r="I50" s="176">
        <f>IF(ISNUMBER('実質公債費比率（分子）の構造'!M$53),'実質公債費比率（分子）の構造'!M$53,NA())</f>
        <v>1220</v>
      </c>
      <c r="J50" s="176" t="e">
        <f>NA()</f>
        <v>#N/A</v>
      </c>
      <c r="K50" s="176" t="e">
        <f>NA()</f>
        <v>#N/A</v>
      </c>
      <c r="L50" s="176">
        <f>IF(ISNUMBER('実質公債費比率（分子）の構造'!N$53),'実質公債費比率（分子）の構造'!N$53,NA())</f>
        <v>1358</v>
      </c>
      <c r="M50" s="176" t="e">
        <f>NA()</f>
        <v>#N/A</v>
      </c>
      <c r="N50" s="176" t="e">
        <f>NA()</f>
        <v>#N/A</v>
      </c>
      <c r="O50" s="176">
        <f>IF(ISNUMBER('実質公債費比率（分子）の構造'!O$53),'実質公債費比率（分子）の構造'!O$53,NA())</f>
        <v>1531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34853</v>
      </c>
      <c r="E56" s="175"/>
      <c r="F56" s="175"/>
      <c r="G56" s="175">
        <f>'将来負担比率（分子）の構造'!J$52</f>
        <v>35650</v>
      </c>
      <c r="H56" s="175"/>
      <c r="I56" s="175"/>
      <c r="J56" s="175">
        <f>'将来負担比率（分子）の構造'!K$52</f>
        <v>37483</v>
      </c>
      <c r="K56" s="175"/>
      <c r="L56" s="175"/>
      <c r="M56" s="175">
        <f>'将来負担比率（分子）の構造'!L$52</f>
        <v>38767</v>
      </c>
      <c r="N56" s="175"/>
      <c r="O56" s="175"/>
      <c r="P56" s="175">
        <f>'将来負担比率（分子）の構造'!M$52</f>
        <v>37748</v>
      </c>
    </row>
    <row r="57" spans="1:16" x14ac:dyDescent="0.15">
      <c r="A57" s="175" t="s">
        <v>43</v>
      </c>
      <c r="B57" s="175"/>
      <c r="C57" s="175"/>
      <c r="D57" s="175">
        <f>'将来負担比率（分子）の構造'!I$51</f>
        <v>2655</v>
      </c>
      <c r="E57" s="175"/>
      <c r="F57" s="175"/>
      <c r="G57" s="175">
        <f>'将来負担比率（分子）の構造'!J$51</f>
        <v>2612</v>
      </c>
      <c r="H57" s="175"/>
      <c r="I57" s="175"/>
      <c r="J57" s="175">
        <f>'将来負担比率（分子）の構造'!K$51</f>
        <v>2576</v>
      </c>
      <c r="K57" s="175"/>
      <c r="L57" s="175"/>
      <c r="M57" s="175">
        <f>'将来負担比率（分子）の構造'!L$51</f>
        <v>443</v>
      </c>
      <c r="N57" s="175"/>
      <c r="O57" s="175"/>
      <c r="P57" s="175">
        <f>'将来負担比率（分子）の構造'!M$51</f>
        <v>494</v>
      </c>
    </row>
    <row r="58" spans="1:16" x14ac:dyDescent="0.15">
      <c r="A58" s="175" t="s">
        <v>42</v>
      </c>
      <c r="B58" s="175"/>
      <c r="C58" s="175"/>
      <c r="D58" s="175">
        <f>'将来負担比率（分子）の構造'!I$50</f>
        <v>13709</v>
      </c>
      <c r="E58" s="175"/>
      <c r="F58" s="175"/>
      <c r="G58" s="175">
        <f>'将来負担比率（分子）の構造'!J$50</f>
        <v>14351</v>
      </c>
      <c r="H58" s="175"/>
      <c r="I58" s="175"/>
      <c r="J58" s="175">
        <f>'将来負担比率（分子）の構造'!K$50</f>
        <v>14681</v>
      </c>
      <c r="K58" s="175"/>
      <c r="L58" s="175"/>
      <c r="M58" s="175">
        <f>'将来負担比率（分子）の構造'!L$50</f>
        <v>14029</v>
      </c>
      <c r="N58" s="175"/>
      <c r="O58" s="175"/>
      <c r="P58" s="175">
        <f>'将来負担比率（分子）の構造'!M$50</f>
        <v>14690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4552</v>
      </c>
      <c r="C62" s="175"/>
      <c r="D62" s="175"/>
      <c r="E62" s="175">
        <f>'将来負担比率（分子）の構造'!J$45</f>
        <v>4437</v>
      </c>
      <c r="F62" s="175"/>
      <c r="G62" s="175"/>
      <c r="H62" s="175">
        <f>'将来負担比率（分子）の構造'!K$45</f>
        <v>4261</v>
      </c>
      <c r="I62" s="175"/>
      <c r="J62" s="175"/>
      <c r="K62" s="175">
        <f>'将来負担比率（分子）の構造'!L$45</f>
        <v>4128</v>
      </c>
      <c r="L62" s="175"/>
      <c r="M62" s="175"/>
      <c r="N62" s="175">
        <f>'将来負担比率（分子）の構造'!M$45</f>
        <v>4011</v>
      </c>
      <c r="O62" s="175"/>
      <c r="P62" s="175"/>
    </row>
    <row r="63" spans="1:16" x14ac:dyDescent="0.15">
      <c r="A63" s="175" t="s">
        <v>35</v>
      </c>
      <c r="B63" s="175">
        <f>'将来負担比率（分子）の構造'!I$44</f>
        <v>108</v>
      </c>
      <c r="C63" s="175"/>
      <c r="D63" s="175"/>
      <c r="E63" s="175">
        <f>'将来負担比率（分子）の構造'!J$44</f>
        <v>89</v>
      </c>
      <c r="F63" s="175"/>
      <c r="G63" s="175"/>
      <c r="H63" s="175">
        <f>'将来負担比率（分子）の構造'!K$44</f>
        <v>72</v>
      </c>
      <c r="I63" s="175"/>
      <c r="J63" s="175"/>
      <c r="K63" s="175">
        <f>'将来負担比率（分子）の構造'!L$44</f>
        <v>54</v>
      </c>
      <c r="L63" s="175"/>
      <c r="M63" s="175"/>
      <c r="N63" s="175">
        <f>'将来負担比率（分子）の構造'!M$44</f>
        <v>36</v>
      </c>
      <c r="O63" s="175"/>
      <c r="P63" s="175"/>
    </row>
    <row r="64" spans="1:16" x14ac:dyDescent="0.15">
      <c r="A64" s="175" t="s">
        <v>34</v>
      </c>
      <c r="B64" s="175">
        <f>'将来負担比率（分子）の構造'!I$43</f>
        <v>6825</v>
      </c>
      <c r="C64" s="175"/>
      <c r="D64" s="175"/>
      <c r="E64" s="175">
        <f>'将来負担比率（分子）の構造'!J$43</f>
        <v>6433</v>
      </c>
      <c r="F64" s="175"/>
      <c r="G64" s="175"/>
      <c r="H64" s="175">
        <f>'将来負担比率（分子）の構造'!K$43</f>
        <v>6585</v>
      </c>
      <c r="I64" s="175"/>
      <c r="J64" s="175"/>
      <c r="K64" s="175">
        <f>'将来負担比率（分子）の構造'!L$43</f>
        <v>6074</v>
      </c>
      <c r="L64" s="175"/>
      <c r="M64" s="175"/>
      <c r="N64" s="175">
        <f>'将来負担比率（分子）の構造'!M$43</f>
        <v>6094</v>
      </c>
      <c r="O64" s="175"/>
      <c r="P64" s="175"/>
    </row>
    <row r="65" spans="1:16" x14ac:dyDescent="0.15">
      <c r="A65" s="175" t="s">
        <v>33</v>
      </c>
      <c r="B65" s="175">
        <f>'将来負担比率（分子）の構造'!I$42</f>
        <v>37</v>
      </c>
      <c r="C65" s="175"/>
      <c r="D65" s="175"/>
      <c r="E65" s="175">
        <f>'将来負担比率（分子）の構造'!J$42</f>
        <v>27</v>
      </c>
      <c r="F65" s="175"/>
      <c r="G65" s="175"/>
      <c r="H65" s="175">
        <f>'将来負担比率（分子）の構造'!K$42</f>
        <v>20</v>
      </c>
      <c r="I65" s="175"/>
      <c r="J65" s="175"/>
      <c r="K65" s="175">
        <f>'将来負担比率（分子）の構造'!L$42</f>
        <v>15</v>
      </c>
      <c r="L65" s="175"/>
      <c r="M65" s="175"/>
      <c r="N65" s="175">
        <f>'将来負担比率（分子）の構造'!M$42</f>
        <v>10</v>
      </c>
      <c r="O65" s="175"/>
      <c r="P65" s="175"/>
    </row>
    <row r="66" spans="1:16" x14ac:dyDescent="0.15">
      <c r="A66" s="175" t="s">
        <v>32</v>
      </c>
      <c r="B66" s="175">
        <f>'将来負担比率（分子）の構造'!I$41</f>
        <v>42397</v>
      </c>
      <c r="C66" s="175"/>
      <c r="D66" s="175"/>
      <c r="E66" s="175">
        <f>'将来負担比率（分子）の構造'!J$41</f>
        <v>45106</v>
      </c>
      <c r="F66" s="175"/>
      <c r="G66" s="175"/>
      <c r="H66" s="175">
        <f>'将来負担比率（分子）の構造'!K$41</f>
        <v>46961</v>
      </c>
      <c r="I66" s="175"/>
      <c r="J66" s="175"/>
      <c r="K66" s="175">
        <f>'将来負担比率（分子）の構造'!L$41</f>
        <v>45367</v>
      </c>
      <c r="L66" s="175"/>
      <c r="M66" s="175"/>
      <c r="N66" s="175">
        <f>'将来負担比率（分子）の構造'!M$41</f>
        <v>44578</v>
      </c>
      <c r="O66" s="175"/>
      <c r="P66" s="175"/>
    </row>
    <row r="67" spans="1:16" x14ac:dyDescent="0.15">
      <c r="A67" s="175" t="s">
        <v>76</v>
      </c>
      <c r="B67" s="175" t="e">
        <f>NA()</f>
        <v>#N/A</v>
      </c>
      <c r="C67" s="175">
        <f>IF(ISNUMBER('将来負担比率（分子）の構造'!I$53), IF('将来負担比率（分子）の構造'!I$53 &lt; 0, 0, '将来負担比率（分子）の構造'!I$53), NA())</f>
        <v>2703</v>
      </c>
      <c r="D67" s="175" t="e">
        <f>NA()</f>
        <v>#N/A</v>
      </c>
      <c r="E67" s="175" t="e">
        <f>NA()</f>
        <v>#N/A</v>
      </c>
      <c r="F67" s="175">
        <f>IF(ISNUMBER('将来負担比率（分子）の構造'!J$53), IF('将来負担比率（分子）の構造'!J$53 &lt; 0, 0, '将来負担比率（分子）の構造'!J$53), NA())</f>
        <v>3480</v>
      </c>
      <c r="G67" s="175" t="e">
        <f>NA()</f>
        <v>#N/A</v>
      </c>
      <c r="H67" s="175" t="e">
        <f>NA()</f>
        <v>#N/A</v>
      </c>
      <c r="I67" s="175">
        <f>IF(ISNUMBER('将来負担比率（分子）の構造'!K$53), IF('将来負担比率（分子）の構造'!K$53 &lt; 0, 0, '将来負担比率（分子）の構造'!K$53), NA())</f>
        <v>3159</v>
      </c>
      <c r="J67" s="175" t="e">
        <f>NA()</f>
        <v>#N/A</v>
      </c>
      <c r="K67" s="175" t="e">
        <f>NA()</f>
        <v>#N/A</v>
      </c>
      <c r="L67" s="175">
        <f>IF(ISNUMBER('将来負担比率（分子）の構造'!L$53), IF('将来負担比率（分子）の構造'!L$53 &lt; 0, 0, '将来負担比率（分子）の構造'!L$53), NA())</f>
        <v>2399</v>
      </c>
      <c r="M67" s="175" t="e">
        <f>NA()</f>
        <v>#N/A</v>
      </c>
      <c r="N67" s="175" t="e">
        <f>NA()</f>
        <v>#N/A</v>
      </c>
      <c r="O67" s="175">
        <f>IF(ISNUMBER('将来負担比率（分子）の構造'!M$53), IF('将来負担比率（分子）の構造'!M$53 &lt; 0, 0, '将来負担比率（分子）の構造'!M$53), NA())</f>
        <v>1796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6349</v>
      </c>
      <c r="C72" s="179">
        <f>基金残高に係る経年分析!G55</f>
        <v>7114</v>
      </c>
      <c r="D72" s="179">
        <f>基金残高に係る経年分析!H55</f>
        <v>6742</v>
      </c>
    </row>
    <row r="73" spans="1:16" x14ac:dyDescent="0.15">
      <c r="A73" s="178" t="s">
        <v>79</v>
      </c>
      <c r="B73" s="179">
        <f>基金残高に係る経年分析!F56</f>
        <v>4509</v>
      </c>
      <c r="C73" s="179">
        <f>基金残高に係る経年分析!G56</f>
        <v>3361</v>
      </c>
      <c r="D73" s="179">
        <f>基金残高に係る経年分析!H56</f>
        <v>3884</v>
      </c>
    </row>
    <row r="74" spans="1:16" x14ac:dyDescent="0.15">
      <c r="A74" s="178" t="s">
        <v>80</v>
      </c>
      <c r="B74" s="179">
        <f>基金残高に係る経年分析!F57</f>
        <v>5009</v>
      </c>
      <c r="C74" s="179">
        <f>基金残高に係る経年分析!G57</f>
        <v>4540</v>
      </c>
      <c r="D74" s="179">
        <f>基金残高に係る経年分析!H57</f>
        <v>4736</v>
      </c>
    </row>
  </sheetData>
  <sheetProtection algorithmName="SHA-512" hashValue="FCSng4lMMg3sKrlFEXsfuzndnQVKrhIYeikAY0p8gJODD7FCKX/XFj6Y/O0fHMrht8Djt80vGI8hGUKaN/C+pA==" saltValue="D5axgic2E/4Yx+6WQL3Z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2024-03-19T07:44:22Z</cp:lastPrinted>
  <dcterms:created xsi:type="dcterms:W3CDTF">2024-03-14T00:59:23Z</dcterms:created>
  <dcterms:modified xsi:type="dcterms:W3CDTF">2024-03-26T05:34:51Z</dcterms:modified>
  <cp:category/>
</cp:coreProperties>
</file>