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02 課長補佐\004 学校教育係\10-奨学金\100-奨学金\ホームページ様式更改用\"/>
    </mc:Choice>
  </mc:AlternateContent>
  <bookViews>
    <workbookView xWindow="0" yWindow="0" windowWidth="20490" windowHeight="7530" activeTab="1"/>
  </bookViews>
  <sheets>
    <sheet name="シミュレーション" sheetId="3" r:id="rId1"/>
    <sheet name="返還計画例" sheetId="4" r:id="rId2"/>
  </sheets>
  <definedNames>
    <definedName name="_xlnm.Print_Area" localSheetId="0">シミュレーション!$A$1:$Y$34</definedName>
    <definedName name="_xlnm.Print_Titles" localSheetId="1">返還計画例!$1:$1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" i="4" l="1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89" i="4" s="1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5" i="4" s="1"/>
  <c r="Q26" i="3" l="1"/>
  <c r="L26" i="3"/>
  <c r="L22" i="3"/>
  <c r="Q22" i="3" s="1"/>
  <c r="U10" i="3"/>
  <c r="M10" i="3"/>
</calcChain>
</file>

<file path=xl/sharedStrings.xml><?xml version="1.0" encoding="utf-8"?>
<sst xmlns="http://schemas.openxmlformats.org/spreadsheetml/2006/main" count="115" uniqueCount="88">
  <si>
    <t>学校種別</t>
  </si>
  <si>
    <t>高校</t>
  </si>
  <si>
    <t>４万円以内</t>
  </si>
  <si>
    <t>10万円以内</t>
  </si>
  <si>
    <t>大学等</t>
  </si>
  <si>
    <t>８万円以内</t>
  </si>
  <si>
    <t>30万円以内</t>
  </si>
  <si>
    <t>16万円以内</t>
  </si>
  <si>
    <t>単位（円）</t>
    <rPh sb="0" eb="2">
      <t>タンイ</t>
    </rPh>
    <rPh sb="3" eb="4">
      <t>エン</t>
    </rPh>
    <phoneticPr fontId="2"/>
  </si>
  <si>
    <t>希望額</t>
    <rPh sb="0" eb="3">
      <t>キボウガク</t>
    </rPh>
    <phoneticPr fontId="2"/>
  </si>
  <si>
    <t>入学月加算額</t>
    <rPh sb="0" eb="3">
      <t>ニュウガクツキ</t>
    </rPh>
    <rPh sb="3" eb="6">
      <t>カサンガク</t>
    </rPh>
    <phoneticPr fontId="2"/>
  </si>
  <si>
    <t>貸付額</t>
    <rPh sb="0" eb="2">
      <t>カシツケ</t>
    </rPh>
    <rPh sb="2" eb="3">
      <t>ガク</t>
    </rPh>
    <phoneticPr fontId="2"/>
  </si>
  <si>
    <t>月　額</t>
    <phoneticPr fontId="2"/>
  </si>
  <si>
    <t>1⃣　奨学金の借入総額はいくら？</t>
    <phoneticPr fontId="2"/>
  </si>
  <si>
    <t>表１から希望の額を入力します。</t>
    <rPh sb="0" eb="1">
      <t>ヒョウ</t>
    </rPh>
    <rPh sb="4" eb="6">
      <t>キボウ</t>
    </rPh>
    <rPh sb="7" eb="8">
      <t>ガク</t>
    </rPh>
    <rPh sb="9" eb="11">
      <t>ニュウリョク</t>
    </rPh>
    <phoneticPr fontId="2"/>
  </si>
  <si>
    <t>2⃣　奨学金の返還はどうなる？</t>
    <rPh sb="7" eb="9">
      <t>ヘンカン</t>
    </rPh>
    <phoneticPr fontId="2"/>
  </si>
  <si>
    <t>貸付総額</t>
  </si>
  <si>
    <t>返還期間</t>
  </si>
  <si>
    <t>100万円未満</t>
  </si>
  <si>
    <t>10年以内</t>
  </si>
  <si>
    <t>400万円以上500万円未満</t>
  </si>
  <si>
    <t>30年以内</t>
  </si>
  <si>
    <t>100万円以上200万円未満</t>
  </si>
  <si>
    <t>15年以内</t>
  </si>
  <si>
    <t>500万円以上700万円未満</t>
  </si>
  <si>
    <t>35年以内</t>
  </si>
  <si>
    <t>200万円以上300万円未満</t>
  </si>
  <si>
    <t>20年以内</t>
  </si>
  <si>
    <t>700万円以上</t>
  </si>
  <si>
    <t>40年以内</t>
  </si>
  <si>
    <t>300万円以上400万円未満</t>
  </si>
  <si>
    <t>25年以内</t>
  </si>
  <si>
    <t>大学等
(特別奨学生)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</si>
  <si>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</si>
  <si>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</si>
  <si>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</si>
  <si>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</si>
  <si>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</si>
  <si>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</si>
  <si>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</si>
  <si>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返還年数（イ）</t>
    <phoneticPr fontId="2"/>
  </si>
  <si>
    <t>　例１）高校３年間、月額４万円で、入学月加算額１０万円を希望</t>
    <rPh sb="1" eb="2">
      <t>レイ</t>
    </rPh>
    <rPh sb="4" eb="6">
      <t>コウコウ</t>
    </rPh>
    <rPh sb="7" eb="8">
      <t>ネン</t>
    </rPh>
    <rPh sb="8" eb="9">
      <t>カン</t>
    </rPh>
    <rPh sb="10" eb="12">
      <t>ゲツガク</t>
    </rPh>
    <rPh sb="13" eb="15">
      <t>マンエン</t>
    </rPh>
    <rPh sb="17" eb="20">
      <t>ニュウガクツキ</t>
    </rPh>
    <rPh sb="20" eb="23">
      <t>カサンガク</t>
    </rPh>
    <rPh sb="25" eb="27">
      <t>マンエン</t>
    </rPh>
    <rPh sb="28" eb="30">
      <t>キボウ</t>
    </rPh>
    <phoneticPr fontId="2"/>
  </si>
  <si>
    <t>返還月額（エ）
（ウ）÷12月</t>
    <rPh sb="14" eb="15">
      <t>ツキ</t>
    </rPh>
    <phoneticPr fontId="2"/>
  </si>
  <si>
    <t>返還年額（ウ）
(ア)÷(イ)</t>
    <phoneticPr fontId="2"/>
  </si>
  <si>
    <t>宮古市奨学金 借入総額 ＆ 返還 シミュレーション</t>
    <rPh sb="0" eb="3">
      <t>ミヤコシ</t>
    </rPh>
    <rPh sb="3" eb="6">
      <t>ショウガクキン</t>
    </rPh>
    <rPh sb="7" eb="11">
      <t>カリイレソウガク</t>
    </rPh>
    <rPh sb="14" eb="16">
      <t>ヘンカン</t>
    </rPh>
    <phoneticPr fontId="2"/>
  </si>
  <si>
    <t>年額（c）
（b）×12</t>
    <rPh sb="0" eb="2">
      <t>ネンガク</t>
    </rPh>
    <phoneticPr fontId="2"/>
  </si>
  <si>
    <t>借入総額(ア)
(a)＋(c)×(d)</t>
    <rPh sb="0" eb="4">
      <t>シャクニュウソウガク</t>
    </rPh>
    <phoneticPr fontId="2"/>
  </si>
  <si>
    <t>月額（b）</t>
    <rPh sb="0" eb="2">
      <t>ゲツガク</t>
    </rPh>
    <phoneticPr fontId="2"/>
  </si>
  <si>
    <t>借入年数（d）</t>
    <rPh sb="0" eb="2">
      <t>カリイレ</t>
    </rPh>
    <rPh sb="2" eb="4">
      <t>ネンスウ</t>
    </rPh>
    <phoneticPr fontId="2"/>
  </si>
  <si>
    <t>入学加算額(a)</t>
    <rPh sb="0" eb="4">
      <t>ニュウガクカサン</t>
    </rPh>
    <rPh sb="4" eb="5">
      <t>ガク</t>
    </rPh>
    <phoneticPr fontId="2"/>
  </si>
  <si>
    <t>(表１)宮古市奨学金貸付額(月額、入学月加算額は１万円単位で選択できます。)</t>
    <rPh sb="1" eb="2">
      <t>ヒョウ</t>
    </rPh>
    <rPh sb="4" eb="10">
      <t>ミヤコシショウガクキン</t>
    </rPh>
    <rPh sb="10" eb="12">
      <t>カシツケ</t>
    </rPh>
    <rPh sb="12" eb="13">
      <t>ガク</t>
    </rPh>
    <phoneticPr fontId="2"/>
  </si>
  <si>
    <t>借入総額（ア）</t>
    <rPh sb="0" eb="4">
      <t>カリイレソウガク</t>
    </rPh>
    <phoneticPr fontId="2"/>
  </si>
  <si>
    <t>返還年数（イ）</t>
  </si>
  <si>
    <t>(表２)宮古市奨学金の返還期間</t>
    <rPh sb="1" eb="2">
      <t>ヒョウ</t>
    </rPh>
    <rPh sb="4" eb="10">
      <t>ミヤコシショウガクキン</t>
    </rPh>
    <rPh sb="11" eb="13">
      <t>ヘンカン</t>
    </rPh>
    <rPh sb="13" eb="15">
      <t>キカン</t>
    </rPh>
    <phoneticPr fontId="2"/>
  </si>
  <si>
    <t>表２の返還期間の範囲内で、返還希望年数を設定します。</t>
    <rPh sb="0" eb="1">
      <t>ヒョウ</t>
    </rPh>
    <rPh sb="3" eb="7">
      <t>ヘンカンキカン</t>
    </rPh>
    <rPh sb="8" eb="11">
      <t>ハンイナイ</t>
    </rPh>
    <rPh sb="13" eb="19">
      <t>ヘンカンキボウネンスウ</t>
    </rPh>
    <rPh sb="20" eb="22">
      <t>セッテイ</t>
    </rPh>
    <phoneticPr fontId="2"/>
  </si>
  <si>
    <t>１⃣の例の場合：返還期間15年以内の最長15年で返還したい。</t>
    <rPh sb="3" eb="4">
      <t>レイ</t>
    </rPh>
    <rPh sb="5" eb="7">
      <t>バア</t>
    </rPh>
    <rPh sb="8" eb="12">
      <t>ヘンカンキカン</t>
    </rPh>
    <rPh sb="14" eb="15">
      <t>ネン</t>
    </rPh>
    <rPh sb="15" eb="17">
      <t>イナイ</t>
    </rPh>
    <rPh sb="18" eb="20">
      <t>サイチョウ</t>
    </rPh>
    <rPh sb="22" eb="23">
      <t>ネン</t>
    </rPh>
    <rPh sb="24" eb="26">
      <t>ヘンカン</t>
    </rPh>
    <phoneticPr fontId="2"/>
  </si>
  <si>
    <t>※返還期間中、概ね均一に返還する場合をシミュレーションします。</t>
    <rPh sb="1" eb="6">
      <t>ヘンカンキカンチュウ</t>
    </rPh>
    <rPh sb="7" eb="8">
      <t>オオム</t>
    </rPh>
    <rPh sb="9" eb="11">
      <t>キンイツ</t>
    </rPh>
    <rPh sb="12" eb="14">
      <t>ヘンカン</t>
    </rPh>
    <rPh sb="16" eb="18">
      <t>バアイ</t>
    </rPh>
    <phoneticPr fontId="2"/>
  </si>
  <si>
    <t>入学加算金(a)</t>
    <rPh sb="0" eb="4">
      <t>ニュウガクカサン</t>
    </rPh>
    <rPh sb="4" eb="5">
      <t>キン</t>
    </rPh>
    <phoneticPr fontId="2"/>
  </si>
  <si>
    <t>月額(b)</t>
    <rPh sb="0" eb="2">
      <t>ゲツガク</t>
    </rPh>
    <phoneticPr fontId="2"/>
  </si>
  <si>
    <t>年額(c)
(b）×12</t>
    <rPh sb="0" eb="2">
      <t>ネンガク</t>
    </rPh>
    <phoneticPr fontId="2"/>
  </si>
  <si>
    <t>借入年数(d）</t>
    <rPh sb="0" eb="2">
      <t>カリイレ</t>
    </rPh>
    <rPh sb="2" eb="4">
      <t>ネンスウ</t>
    </rPh>
    <phoneticPr fontId="2"/>
  </si>
  <si>
    <t>返　　　　　還　　　　　計　　　　　画　　　　　書</t>
    <rPh sb="0" eb="1">
      <t>ヘン</t>
    </rPh>
    <rPh sb="6" eb="7">
      <t>カン</t>
    </rPh>
    <rPh sb="12" eb="13">
      <t>ケイ</t>
    </rPh>
    <rPh sb="18" eb="19">
      <t>ガ</t>
    </rPh>
    <rPh sb="24" eb="25">
      <t>ショ</t>
    </rPh>
    <phoneticPr fontId="15"/>
  </si>
  <si>
    <t>期間</t>
    <rPh sb="0" eb="1">
      <t>キ</t>
    </rPh>
    <rPh sb="1" eb="2">
      <t>アイダ</t>
    </rPh>
    <phoneticPr fontId="15"/>
  </si>
  <si>
    <t>合　　計</t>
    <rPh sb="0" eb="1">
      <t>ゴウ</t>
    </rPh>
    <rPh sb="3" eb="4">
      <t>ケイ</t>
    </rPh>
    <phoneticPr fontId="15"/>
  </si>
  <si>
    <t>合計</t>
    <rPh sb="0" eb="2">
      <t>ゴウケイ</t>
    </rPh>
    <phoneticPr fontId="2"/>
  </si>
  <si>
    <t>　月別
年度</t>
    <rPh sb="5" eb="7">
      <t>ネンド</t>
    </rPh>
    <phoneticPr fontId="15"/>
  </si>
  <si>
    <t>R10</t>
    <phoneticPr fontId="2"/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</si>
  <si>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</si>
  <si>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</si>
  <si>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</si>
  <si>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</si>
  <si>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</si>
  <si>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</si>
  <si>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</si>
  <si>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</si>
  <si>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</si>
  <si>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</si>
  <si>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</si>
  <si>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</si>
  <si>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</si>
  <si>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例１）</t>
    <rPh sb="0" eb="1">
      <t>レイ</t>
    </rPh>
    <phoneticPr fontId="15"/>
  </si>
  <si>
    <t>例２）</t>
    <rPh sb="0" eb="1">
      <t>レイ</t>
    </rPh>
    <phoneticPr fontId="15"/>
  </si>
  <si>
    <t>～</t>
    <phoneticPr fontId="2"/>
  </si>
  <si>
    <t>返還期間、毎月同額で返還したい場合</t>
    <rPh sb="0" eb="2">
      <t>ヘンカン</t>
    </rPh>
    <rPh sb="2" eb="4">
      <t>キカン</t>
    </rPh>
    <rPh sb="5" eb="7">
      <t>マイツキ</t>
    </rPh>
    <rPh sb="7" eb="9">
      <t>ドウガク</t>
    </rPh>
    <rPh sb="10" eb="12">
      <t>ヘンカン</t>
    </rPh>
    <rPh sb="15" eb="17">
      <t>バアイ</t>
    </rPh>
    <phoneticPr fontId="2"/>
  </si>
  <si>
    <t>返還開始から５年間は６千円、１０年目までは８千円、以降は1.2万円程度と、段階的に返還額を設定することも可能です。</t>
    <rPh sb="0" eb="2">
      <t>ヘンカン</t>
    </rPh>
    <rPh sb="2" eb="4">
      <t>カイシ</t>
    </rPh>
    <rPh sb="7" eb="8">
      <t>ネン</t>
    </rPh>
    <rPh sb="8" eb="9">
      <t>カン</t>
    </rPh>
    <rPh sb="11" eb="12">
      <t>セン</t>
    </rPh>
    <rPh sb="12" eb="13">
      <t>エン</t>
    </rPh>
    <rPh sb="16" eb="18">
      <t>ネンメ</t>
    </rPh>
    <rPh sb="22" eb="24">
      <t>センエン</t>
    </rPh>
    <rPh sb="25" eb="27">
      <t>イコウ</t>
    </rPh>
    <rPh sb="31" eb="32">
      <t>マン</t>
    </rPh>
    <rPh sb="32" eb="33">
      <t>エン</t>
    </rPh>
    <rPh sb="33" eb="35">
      <t>テイド</t>
    </rPh>
    <rPh sb="37" eb="40">
      <t>ダンカイテキ</t>
    </rPh>
    <rPh sb="41" eb="44">
      <t>ヘンカンガク</t>
    </rPh>
    <rPh sb="45" eb="47">
      <t>セッテイ</t>
    </rPh>
    <rPh sb="52" eb="54">
      <t>カノウ</t>
    </rPh>
    <phoneticPr fontId="2"/>
  </si>
  <si>
    <t>※返還期間の範囲内であれば、最初の５年間を毎月６千円、10年目までを毎月８千円、
　以降1.２万円程度と段階的に返還額を設定することも可能です。</t>
    <rPh sb="1" eb="5">
      <t>ヘンカンキカン</t>
    </rPh>
    <rPh sb="6" eb="9">
      <t>ハンイナイ</t>
    </rPh>
    <rPh sb="14" eb="16">
      <t>サイショ</t>
    </rPh>
    <rPh sb="18" eb="19">
      <t>ネン</t>
    </rPh>
    <rPh sb="19" eb="20">
      <t>カン</t>
    </rPh>
    <rPh sb="21" eb="23">
      <t>マイツキ</t>
    </rPh>
    <rPh sb="24" eb="25">
      <t>セン</t>
    </rPh>
    <rPh sb="25" eb="26">
      <t>エン</t>
    </rPh>
    <rPh sb="29" eb="31">
      <t>ネンメ</t>
    </rPh>
    <rPh sb="34" eb="36">
      <t>マイツキ</t>
    </rPh>
    <rPh sb="37" eb="38">
      <t>セン</t>
    </rPh>
    <rPh sb="38" eb="39">
      <t>エン</t>
    </rPh>
    <rPh sb="42" eb="44">
      <t>イコウ</t>
    </rPh>
    <rPh sb="47" eb="48">
      <t>マン</t>
    </rPh>
    <rPh sb="48" eb="49">
      <t>エン</t>
    </rPh>
    <rPh sb="49" eb="51">
      <t>テイド</t>
    </rPh>
    <rPh sb="52" eb="55">
      <t>ダンカイテキ</t>
    </rPh>
    <rPh sb="56" eb="59">
      <t>ヘンカンガク</t>
    </rPh>
    <rPh sb="60" eb="62">
      <t>セッテイ</t>
    </rPh>
    <rPh sb="67" eb="69">
      <t>カノウ</t>
    </rPh>
    <phoneticPr fontId="2"/>
  </si>
  <si>
    <t>借入総額(ア)
(a)＋(c)×(d)</t>
    <rPh sb="0" eb="2">
      <t>カリイレ</t>
    </rPh>
    <rPh sb="2" eb="4">
      <t>ソウガク</t>
    </rPh>
    <phoneticPr fontId="2"/>
  </si>
  <si>
    <t>R24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</si>
</sst>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0&quot;年&quot;"/>
    <numFmt numFmtId="177" formatCode="#,##0&quot;円&quot;"/>
    <numFmt numFmtId="178" formatCode="#,##0_);[Red]\(#,##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2">
      <alignment vertical="center"/>
    </xf>
    <xf numFmtId="0" fontId="14" fillId="0" borderId="21" xfId="2" applyBorder="1" applyAlignment="1">
      <alignment vertical="center"/>
    </xf>
    <xf numFmtId="0" fontId="18" fillId="0" borderId="27" xfId="2" applyFont="1" applyBorder="1" applyAlignment="1">
      <alignment horizontal="center" vertical="center"/>
    </xf>
    <xf numFmtId="178" fontId="18" fillId="0" borderId="27" xfId="2" applyNumberFormat="1" applyFont="1" applyBorder="1" applyAlignment="1">
      <alignment horizontal="center" vertical="center"/>
    </xf>
    <xf numFmtId="178" fontId="16" fillId="0" borderId="13" xfId="2" applyNumberFormat="1" applyFont="1" applyBorder="1">
      <alignment vertical="center"/>
    </xf>
    <xf numFmtId="178" fontId="16" fillId="0" borderId="14" xfId="2" applyNumberFormat="1" applyFont="1" applyBorder="1">
      <alignment vertical="center"/>
    </xf>
    <xf numFmtId="178" fontId="16" fillId="0" borderId="28" xfId="2" applyNumberFormat="1" applyFont="1" applyBorder="1" applyAlignment="1">
      <alignment vertical="center"/>
    </xf>
    <xf numFmtId="0" fontId="18" fillId="0" borderId="29" xfId="2" applyFont="1" applyBorder="1" applyAlignment="1">
      <alignment horizontal="center" vertical="center"/>
    </xf>
    <xf numFmtId="178" fontId="16" fillId="0" borderId="4" xfId="2" applyNumberFormat="1" applyFont="1" applyBorder="1">
      <alignment vertical="center"/>
    </xf>
    <xf numFmtId="178" fontId="16" fillId="0" borderId="1" xfId="2" applyNumberFormat="1" applyFont="1" applyBorder="1">
      <alignment vertical="center"/>
    </xf>
    <xf numFmtId="178" fontId="16" fillId="0" borderId="17" xfId="2" applyNumberFormat="1" applyFont="1" applyBorder="1">
      <alignment vertical="center"/>
    </xf>
    <xf numFmtId="0" fontId="18" fillId="0" borderId="25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178" fontId="16" fillId="0" borderId="31" xfId="2" applyNumberFormat="1" applyFont="1" applyBorder="1">
      <alignment vertical="center"/>
    </xf>
    <xf numFmtId="178" fontId="16" fillId="0" borderId="32" xfId="2" applyNumberFormat="1" applyFont="1" applyBorder="1">
      <alignment vertical="center"/>
    </xf>
    <xf numFmtId="178" fontId="16" fillId="0" borderId="33" xfId="2" applyNumberFormat="1" applyFont="1" applyBorder="1">
      <alignment vertical="center"/>
    </xf>
    <xf numFmtId="178" fontId="16" fillId="0" borderId="8" xfId="2" applyNumberFormat="1" applyFont="1" applyBorder="1" applyAlignment="1">
      <alignment vertical="center"/>
    </xf>
    <xf numFmtId="0" fontId="18" fillId="0" borderId="22" xfId="2" applyFont="1" applyBorder="1" applyAlignment="1">
      <alignment horizontal="center" vertical="center"/>
    </xf>
    <xf numFmtId="178" fontId="18" fillId="0" borderId="22" xfId="2" applyNumberFormat="1" applyFont="1" applyBorder="1" applyAlignment="1">
      <alignment horizontal="center" vertical="center"/>
    </xf>
    <xf numFmtId="178" fontId="16" fillId="0" borderId="15" xfId="2" applyNumberFormat="1" applyFont="1" applyBorder="1">
      <alignment vertical="center"/>
    </xf>
    <xf numFmtId="178" fontId="16" fillId="0" borderId="23" xfId="2" applyNumberFormat="1" applyFont="1" applyBorder="1" applyAlignment="1">
      <alignment vertical="center"/>
    </xf>
    <xf numFmtId="178" fontId="18" fillId="0" borderId="25" xfId="2" applyNumberFormat="1" applyFont="1" applyBorder="1" applyAlignment="1">
      <alignment horizontal="center" vertical="center"/>
    </xf>
    <xf numFmtId="178" fontId="16" fillId="0" borderId="37" xfId="2" applyNumberFormat="1" applyFont="1" applyBorder="1">
      <alignment vertical="center"/>
    </xf>
    <xf numFmtId="178" fontId="16" fillId="0" borderId="19" xfId="2" applyNumberFormat="1" applyFont="1" applyBorder="1">
      <alignment vertical="center"/>
    </xf>
    <xf numFmtId="178" fontId="16" fillId="0" borderId="20" xfId="2" applyNumberFormat="1" applyFont="1" applyBorder="1">
      <alignment vertical="center"/>
    </xf>
    <xf numFmtId="178" fontId="16" fillId="0" borderId="38" xfId="2" applyNumberFormat="1" applyFont="1" applyBorder="1" applyAlignment="1">
      <alignment vertical="center"/>
    </xf>
    <xf numFmtId="178" fontId="16" fillId="0" borderId="39" xfId="2" applyNumberFormat="1" applyFont="1" applyBorder="1">
      <alignment vertical="center"/>
    </xf>
    <xf numFmtId="0" fontId="18" fillId="0" borderId="24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178" fontId="18" fillId="0" borderId="29" xfId="2" applyNumberFormat="1" applyFont="1" applyBorder="1" applyAlignment="1">
      <alignment horizontal="center" vertical="center"/>
    </xf>
    <xf numFmtId="178" fontId="16" fillId="0" borderId="42" xfId="2" applyNumberFormat="1" applyFont="1" applyBorder="1" applyAlignment="1">
      <alignment vertical="center"/>
    </xf>
    <xf numFmtId="178" fontId="16" fillId="0" borderId="26" xfId="2" applyNumberFormat="1" applyFont="1" applyBorder="1" applyAlignment="1">
      <alignment vertical="center"/>
    </xf>
    <xf numFmtId="178" fontId="16" fillId="0" borderId="43" xfId="2" applyNumberFormat="1" applyFont="1" applyBorder="1" applyAlignment="1">
      <alignment vertical="center"/>
    </xf>
    <xf numFmtId="178" fontId="18" fillId="0" borderId="24" xfId="2" applyNumberFormat="1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 textRotation="255"/>
    </xf>
    <xf numFmtId="0" fontId="21" fillId="0" borderId="21" xfId="2" applyFont="1" applyBorder="1" applyAlignment="1">
      <alignment vertical="center"/>
    </xf>
    <xf numFmtId="178" fontId="18" fillId="0" borderId="27" xfId="2" applyNumberFormat="1" applyFont="1" applyBorder="1" applyAlignment="1">
      <alignment horizontal="center" vertical="center" wrapText="1"/>
    </xf>
    <xf numFmtId="178" fontId="16" fillId="0" borderId="4" xfId="2" applyNumberFormat="1" applyFont="1" applyBorder="1" applyAlignment="1">
      <alignment vertical="center" wrapText="1"/>
    </xf>
    <xf numFmtId="178" fontId="16" fillId="0" borderId="1" xfId="2" applyNumberFormat="1" applyFont="1" applyBorder="1" applyAlignment="1">
      <alignment vertical="center" wrapText="1"/>
    </xf>
    <xf numFmtId="178" fontId="16" fillId="0" borderId="17" xfId="2" applyNumberFormat="1" applyFont="1" applyBorder="1" applyAlignment="1">
      <alignment vertical="center" wrapText="1"/>
    </xf>
    <xf numFmtId="178" fontId="16" fillId="0" borderId="28" xfId="2" applyNumberFormat="1" applyFont="1" applyBorder="1" applyAlignment="1">
      <alignment vertical="center" wrapText="1"/>
    </xf>
    <xf numFmtId="0" fontId="14" fillId="0" borderId="0" xfId="2" applyAlignment="1">
      <alignment vertical="center" wrapText="1"/>
    </xf>
    <xf numFmtId="0" fontId="18" fillId="0" borderId="13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19" xfId="0" applyFont="1" applyFill="1" applyBorder="1" applyAlignment="1">
      <alignment horizontal="justify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177" fontId="4" fillId="0" borderId="47" xfId="1" applyNumberFormat="1" applyFont="1" applyBorder="1" applyAlignment="1">
      <alignment horizontal="right" vertical="center"/>
    </xf>
    <xf numFmtId="177" fontId="4" fillId="0" borderId="48" xfId="1" applyNumberFormat="1" applyFont="1" applyBorder="1" applyAlignment="1">
      <alignment horizontal="right" vertical="center"/>
    </xf>
    <xf numFmtId="0" fontId="0" fillId="0" borderId="48" xfId="0" applyBorder="1" applyAlignment="1">
      <alignment vertical="center"/>
    </xf>
    <xf numFmtId="176" fontId="4" fillId="0" borderId="48" xfId="0" applyNumberFormat="1" applyFont="1" applyBorder="1" applyAlignment="1">
      <alignment horizontal="center" vertical="center"/>
    </xf>
    <xf numFmtId="177" fontId="4" fillId="0" borderId="48" xfId="0" applyNumberFormat="1" applyFont="1" applyBorder="1" applyAlignment="1">
      <alignment vertical="center"/>
    </xf>
    <xf numFmtId="177" fontId="4" fillId="0" borderId="49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7" fontId="8" fillId="0" borderId="1" xfId="1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8" fillId="0" borderId="9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8" fontId="4" fillId="0" borderId="8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21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7" fillId="0" borderId="40" xfId="2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18" fillId="0" borderId="13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4" fillId="0" borderId="21" xfId="2" applyBorder="1" applyAlignment="1">
      <alignment horizontal="right" vertical="center"/>
    </xf>
    <xf numFmtId="0" fontId="14" fillId="0" borderId="21" xfId="2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34"/>
  <sheetViews>
    <sheetView topLeftCell="A7" workbookViewId="0">
      <selection activeCell="M6" sqref="M6:P6"/>
    </sheetView>
  </sheetViews>
  <sheetFormatPr defaultColWidth="3.625" defaultRowHeight="30" customHeight="1" x14ac:dyDescent="0.4"/>
  <cols>
    <col min="1" max="1" width="3.625" style="1"/>
    <col min="2" max="19" width="3.125" style="1" customWidth="1"/>
    <col min="20" max="16384" width="3.625" style="1"/>
  </cols>
  <sheetData>
    <row r="1" spans="1:25" ht="30" customHeight="1" x14ac:dyDescent="0.4">
      <c r="A1" s="120" t="s">
        <v>44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5" ht="9.9499999999999993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0" customHeight="1" x14ac:dyDescent="0.4">
      <c r="A3" s="20" t="s">
        <v>13</v>
      </c>
      <c r="B3" s="2"/>
    </row>
    <row r="4" spans="1:25" ht="20.100000000000001" customHeight="1" thickBot="1" x14ac:dyDescent="0.45">
      <c r="B4" s="1" t="s">
        <v>14</v>
      </c>
    </row>
    <row r="5" spans="1:25" ht="45" customHeight="1" thickBot="1" x14ac:dyDescent="0.45">
      <c r="B5" s="121"/>
      <c r="C5" s="121"/>
      <c r="D5" s="121"/>
      <c r="E5" s="122" t="s">
        <v>57</v>
      </c>
      <c r="F5" s="122"/>
      <c r="G5" s="122"/>
      <c r="H5" s="122"/>
      <c r="I5" s="123" t="s">
        <v>58</v>
      </c>
      <c r="J5" s="123"/>
      <c r="K5" s="123"/>
      <c r="L5" s="123"/>
      <c r="M5" s="124" t="s">
        <v>59</v>
      </c>
      <c r="N5" s="123"/>
      <c r="O5" s="123"/>
      <c r="P5" s="123"/>
      <c r="Q5" s="122" t="s">
        <v>60</v>
      </c>
      <c r="R5" s="122"/>
      <c r="S5" s="122"/>
      <c r="T5" s="125"/>
      <c r="U5" s="126" t="s">
        <v>86</v>
      </c>
      <c r="V5" s="127"/>
      <c r="W5" s="127"/>
      <c r="X5" s="128"/>
    </row>
    <row r="6" spans="1:25" ht="20.100000000000001" customHeight="1" thickBot="1" x14ac:dyDescent="0.45">
      <c r="B6" s="121" t="s">
        <v>9</v>
      </c>
      <c r="C6" s="121"/>
      <c r="D6" s="121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17"/>
      <c r="V6" s="118"/>
      <c r="W6" s="118"/>
      <c r="X6" s="119"/>
    </row>
    <row r="7" spans="1:25" ht="9.9499999999999993" customHeight="1" x14ac:dyDescent="0.4"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5" s="12" customFormat="1" ht="20.100000000000001" customHeight="1" x14ac:dyDescent="0.4">
      <c r="B8" s="12" t="s">
        <v>41</v>
      </c>
      <c r="W8" s="13" t="s">
        <v>8</v>
      </c>
    </row>
    <row r="9" spans="1:25" s="12" customFormat="1" ht="30" customHeight="1" x14ac:dyDescent="0.4">
      <c r="B9" s="108"/>
      <c r="C9" s="109"/>
      <c r="D9" s="110"/>
      <c r="E9" s="92" t="s">
        <v>49</v>
      </c>
      <c r="F9" s="92"/>
      <c r="G9" s="92"/>
      <c r="H9" s="92"/>
      <c r="I9" s="92" t="s">
        <v>47</v>
      </c>
      <c r="J9" s="92"/>
      <c r="K9" s="92"/>
      <c r="L9" s="92"/>
      <c r="M9" s="92" t="s">
        <v>45</v>
      </c>
      <c r="N9" s="92"/>
      <c r="O9" s="92"/>
      <c r="P9" s="92"/>
      <c r="Q9" s="92" t="s">
        <v>48</v>
      </c>
      <c r="R9" s="92"/>
      <c r="S9" s="92"/>
      <c r="T9" s="111"/>
      <c r="U9" s="112" t="s">
        <v>46</v>
      </c>
      <c r="V9" s="113"/>
      <c r="W9" s="113"/>
      <c r="X9" s="114"/>
    </row>
    <row r="10" spans="1:25" s="12" customFormat="1" ht="24.95" customHeight="1" x14ac:dyDescent="0.4">
      <c r="B10" s="108" t="s">
        <v>9</v>
      </c>
      <c r="C10" s="109"/>
      <c r="D10" s="110"/>
      <c r="E10" s="115">
        <v>100000</v>
      </c>
      <c r="F10" s="115"/>
      <c r="G10" s="115"/>
      <c r="H10" s="115"/>
      <c r="I10" s="115">
        <v>40000</v>
      </c>
      <c r="J10" s="115"/>
      <c r="K10" s="115"/>
      <c r="L10" s="115"/>
      <c r="M10" s="115">
        <f>I10*12</f>
        <v>480000</v>
      </c>
      <c r="N10" s="115"/>
      <c r="O10" s="115"/>
      <c r="P10" s="115"/>
      <c r="Q10" s="115">
        <v>3</v>
      </c>
      <c r="R10" s="115"/>
      <c r="S10" s="115"/>
      <c r="T10" s="116"/>
      <c r="U10" s="105">
        <f>E10+M10*Q10</f>
        <v>1540000</v>
      </c>
      <c r="V10" s="106"/>
      <c r="W10" s="106"/>
      <c r="X10" s="107"/>
    </row>
    <row r="11" spans="1:25" ht="9.9499999999999993" customHeight="1" x14ac:dyDescent="0.4"/>
    <row r="12" spans="1:25" ht="20.100000000000001" customHeight="1" x14ac:dyDescent="0.4">
      <c r="B12" s="19" t="s">
        <v>50</v>
      </c>
    </row>
    <row r="13" spans="1:25" ht="30" customHeight="1" x14ac:dyDescent="0.4">
      <c r="B13" s="104" t="s">
        <v>11</v>
      </c>
      <c r="C13" s="104"/>
      <c r="D13" s="104"/>
      <c r="E13" s="98" t="s">
        <v>0</v>
      </c>
      <c r="F13" s="98"/>
      <c r="G13" s="98"/>
      <c r="H13" s="98"/>
      <c r="I13" s="98"/>
      <c r="J13" s="98" t="s">
        <v>12</v>
      </c>
      <c r="K13" s="98"/>
      <c r="L13" s="98"/>
      <c r="M13" s="98"/>
      <c r="N13" s="71"/>
      <c r="O13" s="98" t="s">
        <v>10</v>
      </c>
      <c r="P13" s="98"/>
      <c r="Q13" s="98"/>
      <c r="R13" s="98"/>
      <c r="S13" s="71"/>
    </row>
    <row r="14" spans="1:25" ht="30" customHeight="1" x14ac:dyDescent="0.4">
      <c r="B14" s="104"/>
      <c r="C14" s="104"/>
      <c r="D14" s="104"/>
      <c r="E14" s="98" t="s">
        <v>1</v>
      </c>
      <c r="F14" s="98"/>
      <c r="G14" s="98"/>
      <c r="H14" s="98"/>
      <c r="I14" s="71"/>
      <c r="J14" s="98" t="s">
        <v>2</v>
      </c>
      <c r="K14" s="98"/>
      <c r="L14" s="98"/>
      <c r="M14" s="98"/>
      <c r="N14" s="71"/>
      <c r="O14" s="98" t="s">
        <v>3</v>
      </c>
      <c r="P14" s="98"/>
      <c r="Q14" s="98"/>
      <c r="R14" s="98"/>
      <c r="S14" s="71"/>
    </row>
    <row r="15" spans="1:25" ht="30" customHeight="1" x14ac:dyDescent="0.4">
      <c r="B15" s="104"/>
      <c r="C15" s="104"/>
      <c r="D15" s="104"/>
      <c r="E15" s="98" t="s">
        <v>4</v>
      </c>
      <c r="F15" s="98"/>
      <c r="G15" s="98"/>
      <c r="H15" s="98"/>
      <c r="I15" s="71"/>
      <c r="J15" s="98" t="s">
        <v>5</v>
      </c>
      <c r="K15" s="98"/>
      <c r="L15" s="98"/>
      <c r="M15" s="98"/>
      <c r="N15" s="71"/>
      <c r="O15" s="98" t="s">
        <v>6</v>
      </c>
      <c r="P15" s="98"/>
      <c r="Q15" s="98"/>
      <c r="R15" s="98"/>
      <c r="S15" s="71"/>
    </row>
    <row r="16" spans="1:25" ht="30" customHeight="1" x14ac:dyDescent="0.4">
      <c r="B16" s="104"/>
      <c r="C16" s="104"/>
      <c r="D16" s="104"/>
      <c r="E16" s="98" t="s">
        <v>32</v>
      </c>
      <c r="F16" s="98"/>
      <c r="G16" s="98"/>
      <c r="H16" s="98"/>
      <c r="I16" s="71"/>
      <c r="J16" s="98" t="s">
        <v>7</v>
      </c>
      <c r="K16" s="98"/>
      <c r="L16" s="98"/>
      <c r="M16" s="98"/>
      <c r="N16" s="71"/>
      <c r="O16" s="98" t="s">
        <v>6</v>
      </c>
      <c r="P16" s="98"/>
      <c r="Q16" s="98"/>
      <c r="R16" s="98"/>
      <c r="S16" s="71"/>
    </row>
    <row r="17" spans="1:24" ht="9.9499999999999993" customHeight="1" x14ac:dyDescent="0.4"/>
    <row r="18" spans="1:24" ht="30" customHeight="1" x14ac:dyDescent="0.4">
      <c r="A18" s="20" t="s">
        <v>15</v>
      </c>
    </row>
    <row r="19" spans="1:24" ht="20.100000000000001" customHeight="1" x14ac:dyDescent="0.4">
      <c r="B19" s="1" t="s">
        <v>54</v>
      </c>
    </row>
    <row r="20" spans="1:24" ht="20.100000000000001" customHeight="1" thickBot="1" x14ac:dyDescent="0.45">
      <c r="B20" s="1" t="s">
        <v>56</v>
      </c>
    </row>
    <row r="21" spans="1:24" ht="30" customHeight="1" x14ac:dyDescent="0.4">
      <c r="A21" s="3"/>
      <c r="B21" s="99" t="s">
        <v>51</v>
      </c>
      <c r="C21" s="100"/>
      <c r="D21" s="100"/>
      <c r="E21" s="100"/>
      <c r="F21" s="101"/>
      <c r="G21" s="102" t="s">
        <v>52</v>
      </c>
      <c r="H21" s="100"/>
      <c r="I21" s="100"/>
      <c r="J21" s="100"/>
      <c r="K21" s="100"/>
      <c r="L21" s="102" t="s">
        <v>43</v>
      </c>
      <c r="M21" s="100"/>
      <c r="N21" s="100"/>
      <c r="O21" s="100"/>
      <c r="P21" s="100"/>
      <c r="Q21" s="102" t="s">
        <v>42</v>
      </c>
      <c r="R21" s="100"/>
      <c r="S21" s="100"/>
      <c r="T21" s="100"/>
      <c r="U21" s="103"/>
    </row>
    <row r="22" spans="1:24" ht="20.100000000000001" customHeight="1" thickBot="1" x14ac:dyDescent="0.45">
      <c r="A22" s="3"/>
      <c r="B22" s="86"/>
      <c r="C22" s="87"/>
      <c r="D22" s="87"/>
      <c r="E22" s="87"/>
      <c r="F22" s="88"/>
      <c r="G22" s="89"/>
      <c r="H22" s="89"/>
      <c r="I22" s="89"/>
      <c r="J22" s="89"/>
      <c r="K22" s="89"/>
      <c r="L22" s="90" t="str">
        <f>IF(B22="","",B22/G22)</f>
        <v/>
      </c>
      <c r="M22" s="90"/>
      <c r="N22" s="90"/>
      <c r="O22" s="90"/>
      <c r="P22" s="90"/>
      <c r="Q22" s="90" t="str">
        <f>IF(L22="","",L22/12)</f>
        <v/>
      </c>
      <c r="R22" s="90"/>
      <c r="S22" s="90"/>
      <c r="T22" s="90"/>
      <c r="U22" s="91"/>
    </row>
    <row r="23" spans="1:24" ht="9.9499999999999993" customHeight="1" x14ac:dyDescent="0.4"/>
    <row r="24" spans="1:24" ht="30" customHeight="1" x14ac:dyDescent="0.4">
      <c r="A24" s="3"/>
      <c r="B24" s="12" t="s">
        <v>55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30" customHeight="1" x14ac:dyDescent="0.4">
      <c r="A25" s="3"/>
      <c r="B25" s="92" t="s">
        <v>51</v>
      </c>
      <c r="C25" s="93"/>
      <c r="D25" s="93"/>
      <c r="E25" s="93"/>
      <c r="F25" s="94"/>
      <c r="G25" s="92" t="s">
        <v>40</v>
      </c>
      <c r="H25" s="93"/>
      <c r="I25" s="93"/>
      <c r="J25" s="93"/>
      <c r="K25" s="93"/>
      <c r="L25" s="92" t="s">
        <v>43</v>
      </c>
      <c r="M25" s="93"/>
      <c r="N25" s="93"/>
      <c r="O25" s="93"/>
      <c r="P25" s="93"/>
      <c r="Q25" s="92" t="s">
        <v>42</v>
      </c>
      <c r="R25" s="93"/>
      <c r="S25" s="93"/>
      <c r="T25" s="93"/>
      <c r="U25" s="93"/>
      <c r="V25" s="12"/>
      <c r="W25" s="12"/>
      <c r="X25" s="12"/>
    </row>
    <row r="26" spans="1:24" ht="24.95" customHeight="1" x14ac:dyDescent="0.4">
      <c r="A26" s="3"/>
      <c r="B26" s="95">
        <v>1540000</v>
      </c>
      <c r="C26" s="95"/>
      <c r="D26" s="95"/>
      <c r="E26" s="95"/>
      <c r="F26" s="94"/>
      <c r="G26" s="96">
        <v>15</v>
      </c>
      <c r="H26" s="96"/>
      <c r="I26" s="96"/>
      <c r="J26" s="96"/>
      <c r="K26" s="96"/>
      <c r="L26" s="97">
        <f>B26/G26</f>
        <v>102666.66666666667</v>
      </c>
      <c r="M26" s="97"/>
      <c r="N26" s="97"/>
      <c r="O26" s="97"/>
      <c r="P26" s="97"/>
      <c r="Q26" s="97">
        <f>L26/12</f>
        <v>8555.5555555555566</v>
      </c>
      <c r="R26" s="97"/>
      <c r="S26" s="97"/>
      <c r="T26" s="97"/>
      <c r="U26" s="97"/>
      <c r="V26" s="12"/>
      <c r="W26" s="12"/>
      <c r="X26" s="12"/>
    </row>
    <row r="27" spans="1:24" ht="35.1" customHeight="1" x14ac:dyDescent="0.4">
      <c r="B27" s="80" t="s">
        <v>85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spans="1:24" ht="9.9499999999999993" customHeight="1" x14ac:dyDescent="0.4">
      <c r="A28" s="3"/>
      <c r="B28" s="14"/>
      <c r="C28" s="14"/>
      <c r="D28" s="14"/>
      <c r="E28" s="14"/>
      <c r="F28" s="15"/>
      <c r="G28" s="16"/>
      <c r="H28" s="16"/>
      <c r="I28" s="16"/>
      <c r="J28" s="16"/>
      <c r="K28" s="1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2"/>
      <c r="W28" s="12"/>
      <c r="X28" s="12"/>
    </row>
    <row r="29" spans="1:24" ht="20.100000000000001" customHeight="1" x14ac:dyDescent="0.4">
      <c r="B29" s="18" t="s">
        <v>53</v>
      </c>
    </row>
    <row r="30" spans="1:24" ht="30" customHeight="1" x14ac:dyDescent="0.4">
      <c r="B30" s="6"/>
      <c r="C30" s="81" t="s">
        <v>16</v>
      </c>
      <c r="D30" s="82"/>
      <c r="E30" s="82"/>
      <c r="F30" s="82"/>
      <c r="G30" s="82"/>
      <c r="H30" s="82"/>
      <c r="I30" s="82"/>
      <c r="J30" s="83" t="s">
        <v>17</v>
      </c>
      <c r="K30" s="83"/>
      <c r="L30" s="84"/>
      <c r="M30" s="6"/>
      <c r="N30" s="81" t="s">
        <v>16</v>
      </c>
      <c r="O30" s="81"/>
      <c r="P30" s="81"/>
      <c r="Q30" s="81"/>
      <c r="R30" s="85"/>
      <c r="S30" s="85"/>
      <c r="T30" s="85"/>
      <c r="U30" s="83" t="s">
        <v>17</v>
      </c>
      <c r="V30" s="83"/>
      <c r="W30" s="84"/>
    </row>
    <row r="31" spans="1:24" ht="30" customHeight="1" x14ac:dyDescent="0.4">
      <c r="B31" s="7" t="s">
        <v>33</v>
      </c>
      <c r="C31" s="70" t="s">
        <v>18</v>
      </c>
      <c r="D31" s="70"/>
      <c r="E31" s="70"/>
      <c r="F31" s="70"/>
      <c r="G31" s="70"/>
      <c r="H31" s="70"/>
      <c r="I31" s="71"/>
      <c r="J31" s="72" t="s">
        <v>19</v>
      </c>
      <c r="K31" s="72"/>
      <c r="L31" s="73"/>
      <c r="M31" s="7" t="s">
        <v>37</v>
      </c>
      <c r="N31" s="74" t="s">
        <v>20</v>
      </c>
      <c r="O31" s="71"/>
      <c r="P31" s="71"/>
      <c r="Q31" s="71"/>
      <c r="R31" s="71"/>
      <c r="S31" s="71"/>
      <c r="T31" s="71"/>
      <c r="U31" s="72" t="s">
        <v>21</v>
      </c>
      <c r="V31" s="75"/>
      <c r="W31" s="76"/>
    </row>
    <row r="32" spans="1:24" ht="30" customHeight="1" x14ac:dyDescent="0.4">
      <c r="B32" s="7" t="s">
        <v>34</v>
      </c>
      <c r="C32" s="70" t="s">
        <v>22</v>
      </c>
      <c r="D32" s="70"/>
      <c r="E32" s="70"/>
      <c r="F32" s="70"/>
      <c r="G32" s="70"/>
      <c r="H32" s="70"/>
      <c r="I32" s="71"/>
      <c r="J32" s="72" t="s">
        <v>23</v>
      </c>
      <c r="K32" s="72"/>
      <c r="L32" s="73"/>
      <c r="M32" s="7" t="s">
        <v>38</v>
      </c>
      <c r="N32" s="74" t="s">
        <v>24</v>
      </c>
      <c r="O32" s="71"/>
      <c r="P32" s="71"/>
      <c r="Q32" s="71"/>
      <c r="R32" s="71"/>
      <c r="S32" s="71"/>
      <c r="T32" s="71"/>
      <c r="U32" s="72" t="s">
        <v>25</v>
      </c>
      <c r="V32" s="75"/>
      <c r="W32" s="76"/>
    </row>
    <row r="33" spans="2:23" ht="30" customHeight="1" x14ac:dyDescent="0.4">
      <c r="B33" s="7" t="s">
        <v>35</v>
      </c>
      <c r="C33" s="70" t="s">
        <v>26</v>
      </c>
      <c r="D33" s="70"/>
      <c r="E33" s="70"/>
      <c r="F33" s="70"/>
      <c r="G33" s="70"/>
      <c r="H33" s="70"/>
      <c r="I33" s="71"/>
      <c r="J33" s="72" t="s">
        <v>27</v>
      </c>
      <c r="K33" s="72"/>
      <c r="L33" s="73"/>
      <c r="M33" s="8" t="s">
        <v>39</v>
      </c>
      <c r="N33" s="77" t="s">
        <v>28</v>
      </c>
      <c r="O33" s="67"/>
      <c r="P33" s="67"/>
      <c r="Q33" s="67"/>
      <c r="R33" s="67"/>
      <c r="S33" s="67"/>
      <c r="T33" s="67"/>
      <c r="U33" s="68" t="s">
        <v>29</v>
      </c>
      <c r="V33" s="78"/>
      <c r="W33" s="79"/>
    </row>
    <row r="34" spans="2:23" ht="30" customHeight="1" x14ac:dyDescent="0.4">
      <c r="B34" s="8" t="s">
        <v>36</v>
      </c>
      <c r="C34" s="65" t="s">
        <v>30</v>
      </c>
      <c r="D34" s="66"/>
      <c r="E34" s="66"/>
      <c r="F34" s="66"/>
      <c r="G34" s="66"/>
      <c r="H34" s="66"/>
      <c r="I34" s="67"/>
      <c r="J34" s="68" t="s">
        <v>31</v>
      </c>
      <c r="K34" s="68"/>
      <c r="L34" s="69"/>
      <c r="M34" s="9"/>
      <c r="N34" s="10"/>
      <c r="O34" s="10"/>
      <c r="P34" s="10"/>
      <c r="Q34" s="10"/>
      <c r="R34" s="10"/>
      <c r="S34" s="10"/>
      <c r="T34" s="10"/>
      <c r="U34" s="10"/>
      <c r="V34" s="10"/>
      <c r="W34" s="10"/>
    </row>
  </sheetData>
  <mergeCells count="73">
    <mergeCell ref="U6:X6"/>
    <mergeCell ref="A1:Y1"/>
    <mergeCell ref="B5:D5"/>
    <mergeCell ref="E5:H5"/>
    <mergeCell ref="I5:L5"/>
    <mergeCell ref="M5:P5"/>
    <mergeCell ref="Q5:T5"/>
    <mergeCell ref="U5:X5"/>
    <mergeCell ref="B6:D6"/>
    <mergeCell ref="E6:H6"/>
    <mergeCell ref="I6:L6"/>
    <mergeCell ref="M6:P6"/>
    <mergeCell ref="Q6:T6"/>
    <mergeCell ref="U10:X10"/>
    <mergeCell ref="B9:D9"/>
    <mergeCell ref="E9:H9"/>
    <mergeCell ref="I9:L9"/>
    <mergeCell ref="M9:P9"/>
    <mergeCell ref="Q9:T9"/>
    <mergeCell ref="U9:X9"/>
    <mergeCell ref="B10:D10"/>
    <mergeCell ref="E10:H10"/>
    <mergeCell ref="I10:L10"/>
    <mergeCell ref="M10:P10"/>
    <mergeCell ref="Q10:T10"/>
    <mergeCell ref="J14:N14"/>
    <mergeCell ref="O14:S14"/>
    <mergeCell ref="E15:I15"/>
    <mergeCell ref="J15:N15"/>
    <mergeCell ref="O15:S15"/>
    <mergeCell ref="B26:F26"/>
    <mergeCell ref="G26:K26"/>
    <mergeCell ref="L26:P26"/>
    <mergeCell ref="Q26:U26"/>
    <mergeCell ref="E16:I16"/>
    <mergeCell ref="J16:N16"/>
    <mergeCell ref="O16:S16"/>
    <mergeCell ref="B21:F21"/>
    <mergeCell ref="G21:K21"/>
    <mergeCell ref="L21:P21"/>
    <mergeCell ref="Q21:U21"/>
    <mergeCell ref="B13:D16"/>
    <mergeCell ref="E13:I13"/>
    <mergeCell ref="J13:N13"/>
    <mergeCell ref="O13:S13"/>
    <mergeCell ref="E14:I14"/>
    <mergeCell ref="B22:F22"/>
    <mergeCell ref="G22:K22"/>
    <mergeCell ref="L22:P22"/>
    <mergeCell ref="Q22:U22"/>
    <mergeCell ref="B25:F25"/>
    <mergeCell ref="G25:K25"/>
    <mergeCell ref="L25:P25"/>
    <mergeCell ref="Q25:U25"/>
    <mergeCell ref="B27:X27"/>
    <mergeCell ref="C31:I31"/>
    <mergeCell ref="J31:L31"/>
    <mergeCell ref="N31:T31"/>
    <mergeCell ref="U31:W31"/>
    <mergeCell ref="C30:I30"/>
    <mergeCell ref="J30:L30"/>
    <mergeCell ref="N30:T30"/>
    <mergeCell ref="U30:W30"/>
    <mergeCell ref="U32:W32"/>
    <mergeCell ref="C33:I33"/>
    <mergeCell ref="J33:L33"/>
    <mergeCell ref="N33:T33"/>
    <mergeCell ref="U33:W33"/>
    <mergeCell ref="C34:I34"/>
    <mergeCell ref="J34:L34"/>
    <mergeCell ref="C32:I32"/>
    <mergeCell ref="J32:L32"/>
    <mergeCell ref="N32:T3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89"/>
  <sheetViews>
    <sheetView tabSelected="1" view="pageBreakPreview" topLeftCell="A4" zoomScale="85" zoomScaleNormal="100" zoomScaleSheetLayoutView="85" workbookViewId="0">
      <selection activeCell="S62" sqref="S62"/>
    </sheetView>
  </sheetViews>
  <sheetFormatPr defaultRowHeight="13.5" x14ac:dyDescent="0.4"/>
  <cols>
    <col min="1" max="2" width="5" style="21" customWidth="1"/>
    <col min="3" max="14" width="8.625" style="21" customWidth="1"/>
    <col min="15" max="15" width="10.625" style="21" customWidth="1"/>
    <col min="16" max="256" width="9" style="21"/>
    <col min="257" max="258" width="5" style="21" customWidth="1"/>
    <col min="259" max="270" width="9.625" style="21" customWidth="1"/>
    <col min="271" max="271" width="12.625" style="21" customWidth="1"/>
    <col min="272" max="512" width="9" style="21"/>
    <col min="513" max="514" width="5" style="21" customWidth="1"/>
    <col min="515" max="526" width="9.625" style="21" customWidth="1"/>
    <col min="527" max="527" width="12.625" style="21" customWidth="1"/>
    <col min="528" max="768" width="9" style="21"/>
    <col min="769" max="770" width="5" style="21" customWidth="1"/>
    <col min="771" max="782" width="9.625" style="21" customWidth="1"/>
    <col min="783" max="783" width="12.625" style="21" customWidth="1"/>
    <col min="784" max="1024" width="9" style="21"/>
    <col min="1025" max="1026" width="5" style="21" customWidth="1"/>
    <col min="1027" max="1038" width="9.625" style="21" customWidth="1"/>
    <col min="1039" max="1039" width="12.625" style="21" customWidth="1"/>
    <col min="1040" max="1280" width="9" style="21"/>
    <col min="1281" max="1282" width="5" style="21" customWidth="1"/>
    <col min="1283" max="1294" width="9.625" style="21" customWidth="1"/>
    <col min="1295" max="1295" width="12.625" style="21" customWidth="1"/>
    <col min="1296" max="1536" width="9" style="21"/>
    <col min="1537" max="1538" width="5" style="21" customWidth="1"/>
    <col min="1539" max="1550" width="9.625" style="21" customWidth="1"/>
    <col min="1551" max="1551" width="12.625" style="21" customWidth="1"/>
    <col min="1552" max="1792" width="9" style="21"/>
    <col min="1793" max="1794" width="5" style="21" customWidth="1"/>
    <col min="1795" max="1806" width="9.625" style="21" customWidth="1"/>
    <col min="1807" max="1807" width="12.625" style="21" customWidth="1"/>
    <col min="1808" max="2048" width="9" style="21"/>
    <col min="2049" max="2050" width="5" style="21" customWidth="1"/>
    <col min="2051" max="2062" width="9.625" style="21" customWidth="1"/>
    <col min="2063" max="2063" width="12.625" style="21" customWidth="1"/>
    <col min="2064" max="2304" width="9" style="21"/>
    <col min="2305" max="2306" width="5" style="21" customWidth="1"/>
    <col min="2307" max="2318" width="9.625" style="21" customWidth="1"/>
    <col min="2319" max="2319" width="12.625" style="21" customWidth="1"/>
    <col min="2320" max="2560" width="9" style="21"/>
    <col min="2561" max="2562" width="5" style="21" customWidth="1"/>
    <col min="2563" max="2574" width="9.625" style="21" customWidth="1"/>
    <col min="2575" max="2575" width="12.625" style="21" customWidth="1"/>
    <col min="2576" max="2816" width="9" style="21"/>
    <col min="2817" max="2818" width="5" style="21" customWidth="1"/>
    <col min="2819" max="2830" width="9.625" style="21" customWidth="1"/>
    <col min="2831" max="2831" width="12.625" style="21" customWidth="1"/>
    <col min="2832" max="3072" width="9" style="21"/>
    <col min="3073" max="3074" width="5" style="21" customWidth="1"/>
    <col min="3075" max="3086" width="9.625" style="21" customWidth="1"/>
    <col min="3087" max="3087" width="12.625" style="21" customWidth="1"/>
    <col min="3088" max="3328" width="9" style="21"/>
    <col min="3329" max="3330" width="5" style="21" customWidth="1"/>
    <col min="3331" max="3342" width="9.625" style="21" customWidth="1"/>
    <col min="3343" max="3343" width="12.625" style="21" customWidth="1"/>
    <col min="3344" max="3584" width="9" style="21"/>
    <col min="3585" max="3586" width="5" style="21" customWidth="1"/>
    <col min="3587" max="3598" width="9.625" style="21" customWidth="1"/>
    <col min="3599" max="3599" width="12.625" style="21" customWidth="1"/>
    <col min="3600" max="3840" width="9" style="21"/>
    <col min="3841" max="3842" width="5" style="21" customWidth="1"/>
    <col min="3843" max="3854" width="9.625" style="21" customWidth="1"/>
    <col min="3855" max="3855" width="12.625" style="21" customWidth="1"/>
    <col min="3856" max="4096" width="9" style="21"/>
    <col min="4097" max="4098" width="5" style="21" customWidth="1"/>
    <col min="4099" max="4110" width="9.625" style="21" customWidth="1"/>
    <col min="4111" max="4111" width="12.625" style="21" customWidth="1"/>
    <col min="4112" max="4352" width="9" style="21"/>
    <col min="4353" max="4354" width="5" style="21" customWidth="1"/>
    <col min="4355" max="4366" width="9.625" style="21" customWidth="1"/>
    <col min="4367" max="4367" width="12.625" style="21" customWidth="1"/>
    <col min="4368" max="4608" width="9" style="21"/>
    <col min="4609" max="4610" width="5" style="21" customWidth="1"/>
    <col min="4611" max="4622" width="9.625" style="21" customWidth="1"/>
    <col min="4623" max="4623" width="12.625" style="21" customWidth="1"/>
    <col min="4624" max="4864" width="9" style="21"/>
    <col min="4865" max="4866" width="5" style="21" customWidth="1"/>
    <col min="4867" max="4878" width="9.625" style="21" customWidth="1"/>
    <col min="4879" max="4879" width="12.625" style="21" customWidth="1"/>
    <col min="4880" max="5120" width="9" style="21"/>
    <col min="5121" max="5122" width="5" style="21" customWidth="1"/>
    <col min="5123" max="5134" width="9.625" style="21" customWidth="1"/>
    <col min="5135" max="5135" width="12.625" style="21" customWidth="1"/>
    <col min="5136" max="5376" width="9" style="21"/>
    <col min="5377" max="5378" width="5" style="21" customWidth="1"/>
    <col min="5379" max="5390" width="9.625" style="21" customWidth="1"/>
    <col min="5391" max="5391" width="12.625" style="21" customWidth="1"/>
    <col min="5392" max="5632" width="9" style="21"/>
    <col min="5633" max="5634" width="5" style="21" customWidth="1"/>
    <col min="5635" max="5646" width="9.625" style="21" customWidth="1"/>
    <col min="5647" max="5647" width="12.625" style="21" customWidth="1"/>
    <col min="5648" max="5888" width="9" style="21"/>
    <col min="5889" max="5890" width="5" style="21" customWidth="1"/>
    <col min="5891" max="5902" width="9.625" style="21" customWidth="1"/>
    <col min="5903" max="5903" width="12.625" style="21" customWidth="1"/>
    <col min="5904" max="6144" width="9" style="21"/>
    <col min="6145" max="6146" width="5" style="21" customWidth="1"/>
    <col min="6147" max="6158" width="9.625" style="21" customWidth="1"/>
    <col min="6159" max="6159" width="12.625" style="21" customWidth="1"/>
    <col min="6160" max="6400" width="9" style="21"/>
    <col min="6401" max="6402" width="5" style="21" customWidth="1"/>
    <col min="6403" max="6414" width="9.625" style="21" customWidth="1"/>
    <col min="6415" max="6415" width="12.625" style="21" customWidth="1"/>
    <col min="6416" max="6656" width="9" style="21"/>
    <col min="6657" max="6658" width="5" style="21" customWidth="1"/>
    <col min="6659" max="6670" width="9.625" style="21" customWidth="1"/>
    <col min="6671" max="6671" width="12.625" style="21" customWidth="1"/>
    <col min="6672" max="6912" width="9" style="21"/>
    <col min="6913" max="6914" width="5" style="21" customWidth="1"/>
    <col min="6915" max="6926" width="9.625" style="21" customWidth="1"/>
    <col min="6927" max="6927" width="12.625" style="21" customWidth="1"/>
    <col min="6928" max="7168" width="9" style="21"/>
    <col min="7169" max="7170" width="5" style="21" customWidth="1"/>
    <col min="7171" max="7182" width="9.625" style="21" customWidth="1"/>
    <col min="7183" max="7183" width="12.625" style="21" customWidth="1"/>
    <col min="7184" max="7424" width="9" style="21"/>
    <col min="7425" max="7426" width="5" style="21" customWidth="1"/>
    <col min="7427" max="7438" width="9.625" style="21" customWidth="1"/>
    <col min="7439" max="7439" width="12.625" style="21" customWidth="1"/>
    <col min="7440" max="7680" width="9" style="21"/>
    <col min="7681" max="7682" width="5" style="21" customWidth="1"/>
    <col min="7683" max="7694" width="9.625" style="21" customWidth="1"/>
    <col min="7695" max="7695" width="12.625" style="21" customWidth="1"/>
    <col min="7696" max="7936" width="9" style="21"/>
    <col min="7937" max="7938" width="5" style="21" customWidth="1"/>
    <col min="7939" max="7950" width="9.625" style="21" customWidth="1"/>
    <col min="7951" max="7951" width="12.625" style="21" customWidth="1"/>
    <col min="7952" max="8192" width="9" style="21"/>
    <col min="8193" max="8194" width="5" style="21" customWidth="1"/>
    <col min="8195" max="8206" width="9.625" style="21" customWidth="1"/>
    <col min="8207" max="8207" width="12.625" style="21" customWidth="1"/>
    <col min="8208" max="8448" width="9" style="21"/>
    <col min="8449" max="8450" width="5" style="21" customWidth="1"/>
    <col min="8451" max="8462" width="9.625" style="21" customWidth="1"/>
    <col min="8463" max="8463" width="12.625" style="21" customWidth="1"/>
    <col min="8464" max="8704" width="9" style="21"/>
    <col min="8705" max="8706" width="5" style="21" customWidth="1"/>
    <col min="8707" max="8718" width="9.625" style="21" customWidth="1"/>
    <col min="8719" max="8719" width="12.625" style="21" customWidth="1"/>
    <col min="8720" max="8960" width="9" style="21"/>
    <col min="8961" max="8962" width="5" style="21" customWidth="1"/>
    <col min="8963" max="8974" width="9.625" style="21" customWidth="1"/>
    <col min="8975" max="8975" width="12.625" style="21" customWidth="1"/>
    <col min="8976" max="9216" width="9" style="21"/>
    <col min="9217" max="9218" width="5" style="21" customWidth="1"/>
    <col min="9219" max="9230" width="9.625" style="21" customWidth="1"/>
    <col min="9231" max="9231" width="12.625" style="21" customWidth="1"/>
    <col min="9232" max="9472" width="9" style="21"/>
    <col min="9473" max="9474" width="5" style="21" customWidth="1"/>
    <col min="9475" max="9486" width="9.625" style="21" customWidth="1"/>
    <col min="9487" max="9487" width="12.625" style="21" customWidth="1"/>
    <col min="9488" max="9728" width="9" style="21"/>
    <col min="9729" max="9730" width="5" style="21" customWidth="1"/>
    <col min="9731" max="9742" width="9.625" style="21" customWidth="1"/>
    <col min="9743" max="9743" width="12.625" style="21" customWidth="1"/>
    <col min="9744" max="9984" width="9" style="21"/>
    <col min="9985" max="9986" width="5" style="21" customWidth="1"/>
    <col min="9987" max="9998" width="9.625" style="21" customWidth="1"/>
    <col min="9999" max="9999" width="12.625" style="21" customWidth="1"/>
    <col min="10000" max="10240" width="9" style="21"/>
    <col min="10241" max="10242" width="5" style="21" customWidth="1"/>
    <col min="10243" max="10254" width="9.625" style="21" customWidth="1"/>
    <col min="10255" max="10255" width="12.625" style="21" customWidth="1"/>
    <col min="10256" max="10496" width="9" style="21"/>
    <col min="10497" max="10498" width="5" style="21" customWidth="1"/>
    <col min="10499" max="10510" width="9.625" style="21" customWidth="1"/>
    <col min="10511" max="10511" width="12.625" style="21" customWidth="1"/>
    <col min="10512" max="10752" width="9" style="21"/>
    <col min="10753" max="10754" width="5" style="21" customWidth="1"/>
    <col min="10755" max="10766" width="9.625" style="21" customWidth="1"/>
    <col min="10767" max="10767" width="12.625" style="21" customWidth="1"/>
    <col min="10768" max="11008" width="9" style="21"/>
    <col min="11009" max="11010" width="5" style="21" customWidth="1"/>
    <col min="11011" max="11022" width="9.625" style="21" customWidth="1"/>
    <col min="11023" max="11023" width="12.625" style="21" customWidth="1"/>
    <col min="11024" max="11264" width="9" style="21"/>
    <col min="11265" max="11266" width="5" style="21" customWidth="1"/>
    <col min="11267" max="11278" width="9.625" style="21" customWidth="1"/>
    <col min="11279" max="11279" width="12.625" style="21" customWidth="1"/>
    <col min="11280" max="11520" width="9" style="21"/>
    <col min="11521" max="11522" width="5" style="21" customWidth="1"/>
    <col min="11523" max="11534" width="9.625" style="21" customWidth="1"/>
    <col min="11535" max="11535" width="12.625" style="21" customWidth="1"/>
    <col min="11536" max="11776" width="9" style="21"/>
    <col min="11777" max="11778" width="5" style="21" customWidth="1"/>
    <col min="11779" max="11790" width="9.625" style="21" customWidth="1"/>
    <col min="11791" max="11791" width="12.625" style="21" customWidth="1"/>
    <col min="11792" max="12032" width="9" style="21"/>
    <col min="12033" max="12034" width="5" style="21" customWidth="1"/>
    <col min="12035" max="12046" width="9.625" style="21" customWidth="1"/>
    <col min="12047" max="12047" width="12.625" style="21" customWidth="1"/>
    <col min="12048" max="12288" width="9" style="21"/>
    <col min="12289" max="12290" width="5" style="21" customWidth="1"/>
    <col min="12291" max="12302" width="9.625" style="21" customWidth="1"/>
    <col min="12303" max="12303" width="12.625" style="21" customWidth="1"/>
    <col min="12304" max="12544" width="9" style="21"/>
    <col min="12545" max="12546" width="5" style="21" customWidth="1"/>
    <col min="12547" max="12558" width="9.625" style="21" customWidth="1"/>
    <col min="12559" max="12559" width="12.625" style="21" customWidth="1"/>
    <col min="12560" max="12800" width="9" style="21"/>
    <col min="12801" max="12802" width="5" style="21" customWidth="1"/>
    <col min="12803" max="12814" width="9.625" style="21" customWidth="1"/>
    <col min="12815" max="12815" width="12.625" style="21" customWidth="1"/>
    <col min="12816" max="13056" width="9" style="21"/>
    <col min="13057" max="13058" width="5" style="21" customWidth="1"/>
    <col min="13059" max="13070" width="9.625" style="21" customWidth="1"/>
    <col min="13071" max="13071" width="12.625" style="21" customWidth="1"/>
    <col min="13072" max="13312" width="9" style="21"/>
    <col min="13313" max="13314" width="5" style="21" customWidth="1"/>
    <col min="13315" max="13326" width="9.625" style="21" customWidth="1"/>
    <col min="13327" max="13327" width="12.625" style="21" customWidth="1"/>
    <col min="13328" max="13568" width="9" style="21"/>
    <col min="13569" max="13570" width="5" style="21" customWidth="1"/>
    <col min="13571" max="13582" width="9.625" style="21" customWidth="1"/>
    <col min="13583" max="13583" width="12.625" style="21" customWidth="1"/>
    <col min="13584" max="13824" width="9" style="21"/>
    <col min="13825" max="13826" width="5" style="21" customWidth="1"/>
    <col min="13827" max="13838" width="9.625" style="21" customWidth="1"/>
    <col min="13839" max="13839" width="12.625" style="21" customWidth="1"/>
    <col min="13840" max="14080" width="9" style="21"/>
    <col min="14081" max="14082" width="5" style="21" customWidth="1"/>
    <col min="14083" max="14094" width="9.625" style="21" customWidth="1"/>
    <col min="14095" max="14095" width="12.625" style="21" customWidth="1"/>
    <col min="14096" max="14336" width="9" style="21"/>
    <col min="14337" max="14338" width="5" style="21" customWidth="1"/>
    <col min="14339" max="14350" width="9.625" style="21" customWidth="1"/>
    <col min="14351" max="14351" width="12.625" style="21" customWidth="1"/>
    <col min="14352" max="14592" width="9" style="21"/>
    <col min="14593" max="14594" width="5" style="21" customWidth="1"/>
    <col min="14595" max="14606" width="9.625" style="21" customWidth="1"/>
    <col min="14607" max="14607" width="12.625" style="21" customWidth="1"/>
    <col min="14608" max="14848" width="9" style="21"/>
    <col min="14849" max="14850" width="5" style="21" customWidth="1"/>
    <col min="14851" max="14862" width="9.625" style="21" customWidth="1"/>
    <col min="14863" max="14863" width="12.625" style="21" customWidth="1"/>
    <col min="14864" max="15104" width="9" style="21"/>
    <col min="15105" max="15106" width="5" style="21" customWidth="1"/>
    <col min="15107" max="15118" width="9.625" style="21" customWidth="1"/>
    <col min="15119" max="15119" width="12.625" style="21" customWidth="1"/>
    <col min="15120" max="15360" width="9" style="21"/>
    <col min="15361" max="15362" width="5" style="21" customWidth="1"/>
    <col min="15363" max="15374" width="9.625" style="21" customWidth="1"/>
    <col min="15375" max="15375" width="12.625" style="21" customWidth="1"/>
    <col min="15376" max="15616" width="9" style="21"/>
    <col min="15617" max="15618" width="5" style="21" customWidth="1"/>
    <col min="15619" max="15630" width="9.625" style="21" customWidth="1"/>
    <col min="15631" max="15631" width="12.625" style="21" customWidth="1"/>
    <col min="15632" max="15872" width="9" style="21"/>
    <col min="15873" max="15874" width="5" style="21" customWidth="1"/>
    <col min="15875" max="15886" width="9.625" style="21" customWidth="1"/>
    <col min="15887" max="15887" width="12.625" style="21" customWidth="1"/>
    <col min="15888" max="16128" width="9" style="21"/>
    <col min="16129" max="16130" width="5" style="21" customWidth="1"/>
    <col min="16131" max="16142" width="9.625" style="21" customWidth="1"/>
    <col min="16143" max="16143" width="12.625" style="21" customWidth="1"/>
    <col min="16144" max="16384" width="9" style="21"/>
  </cols>
  <sheetData>
    <row r="1" spans="1:15" ht="22.5" customHeight="1" x14ac:dyDescent="0.4">
      <c r="A1" s="147" t="s">
        <v>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24.95" customHeight="1" x14ac:dyDescent="0.4">
      <c r="A2" s="56" t="s">
        <v>80</v>
      </c>
      <c r="B2" s="56" t="s">
        <v>83</v>
      </c>
      <c r="C2" s="22"/>
      <c r="D2" s="22"/>
      <c r="E2" s="22"/>
      <c r="F2" s="22"/>
      <c r="G2" s="22"/>
      <c r="H2" s="22"/>
      <c r="I2" s="22"/>
      <c r="J2" s="22"/>
      <c r="K2" s="149"/>
      <c r="L2" s="149"/>
      <c r="M2" s="150"/>
      <c r="N2" s="150"/>
      <c r="O2" s="150"/>
    </row>
    <row r="3" spans="1:15" ht="18.75" customHeight="1" x14ac:dyDescent="0.4">
      <c r="A3" s="141" t="s">
        <v>62</v>
      </c>
      <c r="B3" s="143" t="s">
        <v>65</v>
      </c>
      <c r="C3" s="145">
        <v>4</v>
      </c>
      <c r="D3" s="134">
        <v>5</v>
      </c>
      <c r="E3" s="134">
        <v>6</v>
      </c>
      <c r="F3" s="134">
        <v>7</v>
      </c>
      <c r="G3" s="134">
        <v>8</v>
      </c>
      <c r="H3" s="134">
        <v>9</v>
      </c>
      <c r="I3" s="134">
        <v>10</v>
      </c>
      <c r="J3" s="134">
        <v>11</v>
      </c>
      <c r="K3" s="134">
        <v>12</v>
      </c>
      <c r="L3" s="134">
        <v>1</v>
      </c>
      <c r="M3" s="134">
        <v>2</v>
      </c>
      <c r="N3" s="136">
        <v>3</v>
      </c>
      <c r="O3" s="138" t="s">
        <v>63</v>
      </c>
    </row>
    <row r="4" spans="1:15" ht="18.75" customHeight="1" x14ac:dyDescent="0.4">
      <c r="A4" s="142"/>
      <c r="B4" s="144"/>
      <c r="C4" s="146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7"/>
      <c r="O4" s="139"/>
    </row>
    <row r="5" spans="1:15" ht="20.100000000000001" customHeight="1" x14ac:dyDescent="0.4">
      <c r="A5" s="38">
        <v>1</v>
      </c>
      <c r="B5" s="50" t="s">
        <v>66</v>
      </c>
      <c r="C5" s="25">
        <v>8556</v>
      </c>
      <c r="D5" s="26">
        <v>8556</v>
      </c>
      <c r="E5" s="26">
        <v>8556</v>
      </c>
      <c r="F5" s="26">
        <v>8556</v>
      </c>
      <c r="G5" s="26">
        <v>8556</v>
      </c>
      <c r="H5" s="26">
        <v>8556</v>
      </c>
      <c r="I5" s="26">
        <v>8556</v>
      </c>
      <c r="J5" s="26">
        <v>8555</v>
      </c>
      <c r="K5" s="26">
        <v>8555</v>
      </c>
      <c r="L5" s="26">
        <v>8555</v>
      </c>
      <c r="M5" s="26">
        <v>8555</v>
      </c>
      <c r="N5" s="40">
        <v>8555</v>
      </c>
      <c r="O5" s="41">
        <f>SUM(C5:N5)</f>
        <v>102667</v>
      </c>
    </row>
    <row r="6" spans="1:15" ht="20.100000000000001" customHeight="1" x14ac:dyDescent="0.4">
      <c r="A6" s="28">
        <v>2</v>
      </c>
      <c r="B6" s="50" t="s">
        <v>67</v>
      </c>
      <c r="C6" s="29">
        <v>8556</v>
      </c>
      <c r="D6" s="30">
        <v>8556</v>
      </c>
      <c r="E6" s="30">
        <v>8556</v>
      </c>
      <c r="F6" s="30">
        <v>8556</v>
      </c>
      <c r="G6" s="30">
        <v>8556</v>
      </c>
      <c r="H6" s="30">
        <v>8556</v>
      </c>
      <c r="I6" s="30">
        <v>8556</v>
      </c>
      <c r="J6" s="30">
        <v>8555</v>
      </c>
      <c r="K6" s="30">
        <v>8555</v>
      </c>
      <c r="L6" s="30">
        <v>8555</v>
      </c>
      <c r="M6" s="30">
        <v>8555</v>
      </c>
      <c r="N6" s="31">
        <v>8555</v>
      </c>
      <c r="O6" s="51">
        <f>SUM(C6:N6)</f>
        <v>102667</v>
      </c>
    </row>
    <row r="7" spans="1:15" ht="20.100000000000001" customHeight="1" x14ac:dyDescent="0.4">
      <c r="A7" s="28">
        <v>3</v>
      </c>
      <c r="B7" s="50" t="s">
        <v>68</v>
      </c>
      <c r="C7" s="29">
        <v>8556</v>
      </c>
      <c r="D7" s="29">
        <v>8556</v>
      </c>
      <c r="E7" s="29">
        <v>8556</v>
      </c>
      <c r="F7" s="29">
        <v>8556</v>
      </c>
      <c r="G7" s="30">
        <v>8556</v>
      </c>
      <c r="H7" s="30">
        <v>8556</v>
      </c>
      <c r="I7" s="30">
        <v>8556</v>
      </c>
      <c r="J7" s="30">
        <v>8555</v>
      </c>
      <c r="K7" s="30">
        <v>8555</v>
      </c>
      <c r="L7" s="30">
        <v>8555</v>
      </c>
      <c r="M7" s="30">
        <v>8555</v>
      </c>
      <c r="N7" s="31">
        <v>8555</v>
      </c>
      <c r="O7" s="51">
        <f t="shared" ref="O7:O19" si="0">SUM(C7:N7)</f>
        <v>102667</v>
      </c>
    </row>
    <row r="8" spans="1:15" ht="20.100000000000001" customHeight="1" x14ac:dyDescent="0.4">
      <c r="A8" s="28">
        <v>4</v>
      </c>
      <c r="B8" s="50" t="s">
        <v>69</v>
      </c>
      <c r="C8" s="29">
        <v>8556</v>
      </c>
      <c r="D8" s="30">
        <v>8556</v>
      </c>
      <c r="E8" s="30">
        <v>8556</v>
      </c>
      <c r="F8" s="30">
        <v>8556</v>
      </c>
      <c r="G8" s="30">
        <v>8556</v>
      </c>
      <c r="H8" s="30">
        <v>8556</v>
      </c>
      <c r="I8" s="30">
        <v>8556</v>
      </c>
      <c r="J8" s="30">
        <v>8555</v>
      </c>
      <c r="K8" s="30">
        <v>8555</v>
      </c>
      <c r="L8" s="30">
        <v>8555</v>
      </c>
      <c r="M8" s="30">
        <v>8555</v>
      </c>
      <c r="N8" s="31">
        <v>8555</v>
      </c>
      <c r="O8" s="51">
        <f t="shared" si="0"/>
        <v>102667</v>
      </c>
    </row>
    <row r="9" spans="1:15" ht="20.100000000000001" customHeight="1" x14ac:dyDescent="0.4">
      <c r="A9" s="33">
        <v>5</v>
      </c>
      <c r="B9" s="54" t="s">
        <v>70</v>
      </c>
      <c r="C9" s="34">
        <v>8556</v>
      </c>
      <c r="D9" s="35">
        <v>8556</v>
      </c>
      <c r="E9" s="35">
        <v>8556</v>
      </c>
      <c r="F9" s="35">
        <v>8556</v>
      </c>
      <c r="G9" s="35">
        <v>8556</v>
      </c>
      <c r="H9" s="35">
        <v>8556</v>
      </c>
      <c r="I9" s="35">
        <v>8556</v>
      </c>
      <c r="J9" s="35">
        <v>8555</v>
      </c>
      <c r="K9" s="35">
        <v>8555</v>
      </c>
      <c r="L9" s="35">
        <v>8555</v>
      </c>
      <c r="M9" s="35">
        <v>8555</v>
      </c>
      <c r="N9" s="36">
        <v>8555</v>
      </c>
      <c r="O9" s="53">
        <f t="shared" si="0"/>
        <v>102667</v>
      </c>
    </row>
    <row r="10" spans="1:15" ht="20.100000000000001" customHeight="1" x14ac:dyDescent="0.4">
      <c r="A10" s="38">
        <v>6</v>
      </c>
      <c r="B10" s="24" t="s">
        <v>71</v>
      </c>
      <c r="C10" s="47">
        <v>8556</v>
      </c>
      <c r="D10" s="26">
        <v>8556</v>
      </c>
      <c r="E10" s="26">
        <v>8556</v>
      </c>
      <c r="F10" s="26">
        <v>8556</v>
      </c>
      <c r="G10" s="26">
        <v>8556</v>
      </c>
      <c r="H10" s="26">
        <v>8556</v>
      </c>
      <c r="I10" s="26">
        <v>8556</v>
      </c>
      <c r="J10" s="26">
        <v>8555</v>
      </c>
      <c r="K10" s="26">
        <v>8555</v>
      </c>
      <c r="L10" s="26">
        <v>8555</v>
      </c>
      <c r="M10" s="26">
        <v>8555</v>
      </c>
      <c r="N10" s="40">
        <v>8555</v>
      </c>
      <c r="O10" s="41">
        <f t="shared" si="0"/>
        <v>102667</v>
      </c>
    </row>
    <row r="11" spans="1:15" ht="20.100000000000001" customHeight="1" x14ac:dyDescent="0.4">
      <c r="A11" s="28">
        <v>7</v>
      </c>
      <c r="B11" s="50" t="s">
        <v>72</v>
      </c>
      <c r="C11" s="29">
        <v>8556</v>
      </c>
      <c r="D11" s="30">
        <v>8556</v>
      </c>
      <c r="E11" s="30">
        <v>8556</v>
      </c>
      <c r="F11" s="30">
        <v>8556</v>
      </c>
      <c r="G11" s="30">
        <v>8556</v>
      </c>
      <c r="H11" s="30">
        <v>8556</v>
      </c>
      <c r="I11" s="30">
        <v>8556</v>
      </c>
      <c r="J11" s="30">
        <v>8555</v>
      </c>
      <c r="K11" s="30">
        <v>8555</v>
      </c>
      <c r="L11" s="30">
        <v>8555</v>
      </c>
      <c r="M11" s="30">
        <v>8555</v>
      </c>
      <c r="N11" s="31">
        <v>8555</v>
      </c>
      <c r="O11" s="51">
        <f t="shared" si="0"/>
        <v>102667</v>
      </c>
    </row>
    <row r="12" spans="1:15" ht="20.100000000000001" customHeight="1" x14ac:dyDescent="0.4">
      <c r="A12" s="28">
        <v>8</v>
      </c>
      <c r="B12" s="50" t="s">
        <v>73</v>
      </c>
      <c r="C12" s="29">
        <v>8556</v>
      </c>
      <c r="D12" s="30">
        <v>8556</v>
      </c>
      <c r="E12" s="30">
        <v>8556</v>
      </c>
      <c r="F12" s="30">
        <v>8556</v>
      </c>
      <c r="G12" s="30">
        <v>8556</v>
      </c>
      <c r="H12" s="30">
        <v>8556</v>
      </c>
      <c r="I12" s="30">
        <v>8556</v>
      </c>
      <c r="J12" s="30">
        <v>8555</v>
      </c>
      <c r="K12" s="30">
        <v>8555</v>
      </c>
      <c r="L12" s="30">
        <v>8555</v>
      </c>
      <c r="M12" s="30">
        <v>8555</v>
      </c>
      <c r="N12" s="31">
        <v>8555</v>
      </c>
      <c r="O12" s="51">
        <f t="shared" si="0"/>
        <v>102667</v>
      </c>
    </row>
    <row r="13" spans="1:15" ht="20.100000000000001" customHeight="1" x14ac:dyDescent="0.4">
      <c r="A13" s="28">
        <v>9</v>
      </c>
      <c r="B13" s="50" t="s">
        <v>74</v>
      </c>
      <c r="C13" s="29">
        <v>8556</v>
      </c>
      <c r="D13" s="30">
        <v>8556</v>
      </c>
      <c r="E13" s="30">
        <v>8556</v>
      </c>
      <c r="F13" s="30">
        <v>8556</v>
      </c>
      <c r="G13" s="30">
        <v>8556</v>
      </c>
      <c r="H13" s="30">
        <v>8556</v>
      </c>
      <c r="I13" s="30">
        <v>8556</v>
      </c>
      <c r="J13" s="30">
        <v>8555</v>
      </c>
      <c r="K13" s="30">
        <v>8555</v>
      </c>
      <c r="L13" s="30">
        <v>8555</v>
      </c>
      <c r="M13" s="30">
        <v>8555</v>
      </c>
      <c r="N13" s="31">
        <v>8555</v>
      </c>
      <c r="O13" s="51">
        <f t="shared" si="0"/>
        <v>102667</v>
      </c>
    </row>
    <row r="14" spans="1:15" ht="20.100000000000001" customHeight="1" x14ac:dyDescent="0.4">
      <c r="A14" s="48">
        <v>10</v>
      </c>
      <c r="B14" s="54" t="s">
        <v>75</v>
      </c>
      <c r="C14" s="43">
        <v>8556</v>
      </c>
      <c r="D14" s="44">
        <v>8556</v>
      </c>
      <c r="E14" s="44">
        <v>8556</v>
      </c>
      <c r="F14" s="44">
        <v>8556</v>
      </c>
      <c r="G14" s="44">
        <v>8556</v>
      </c>
      <c r="H14" s="44">
        <v>8556</v>
      </c>
      <c r="I14" s="44">
        <v>8556</v>
      </c>
      <c r="J14" s="44">
        <v>8555</v>
      </c>
      <c r="K14" s="44">
        <v>8555</v>
      </c>
      <c r="L14" s="44">
        <v>8555</v>
      </c>
      <c r="M14" s="44">
        <v>8555</v>
      </c>
      <c r="N14" s="45">
        <v>8555</v>
      </c>
      <c r="O14" s="52">
        <f t="shared" si="0"/>
        <v>102667</v>
      </c>
    </row>
    <row r="15" spans="1:15" ht="20.100000000000001" customHeight="1" x14ac:dyDescent="0.4">
      <c r="A15" s="38">
        <v>11</v>
      </c>
      <c r="B15" s="39" t="s">
        <v>76</v>
      </c>
      <c r="C15" s="25">
        <v>8556</v>
      </c>
      <c r="D15" s="26">
        <v>8556</v>
      </c>
      <c r="E15" s="26">
        <v>8556</v>
      </c>
      <c r="F15" s="26">
        <v>8556</v>
      </c>
      <c r="G15" s="26">
        <v>8556</v>
      </c>
      <c r="H15" s="26">
        <v>8556</v>
      </c>
      <c r="I15" s="26">
        <v>8556</v>
      </c>
      <c r="J15" s="26">
        <v>8555</v>
      </c>
      <c r="K15" s="26">
        <v>8555</v>
      </c>
      <c r="L15" s="26">
        <v>8555</v>
      </c>
      <c r="M15" s="26">
        <v>8555</v>
      </c>
      <c r="N15" s="40">
        <v>8555</v>
      </c>
      <c r="O15" s="41">
        <f t="shared" si="0"/>
        <v>102667</v>
      </c>
    </row>
    <row r="16" spans="1:15" ht="20.100000000000001" customHeight="1" x14ac:dyDescent="0.4">
      <c r="A16" s="28">
        <v>12</v>
      </c>
      <c r="B16" s="24" t="s">
        <v>77</v>
      </c>
      <c r="C16" s="29">
        <v>8556</v>
      </c>
      <c r="D16" s="30">
        <v>8556</v>
      </c>
      <c r="E16" s="30">
        <v>8556</v>
      </c>
      <c r="F16" s="30">
        <v>8556</v>
      </c>
      <c r="G16" s="30">
        <v>8556</v>
      </c>
      <c r="H16" s="30">
        <v>8556</v>
      </c>
      <c r="I16" s="30">
        <v>8556</v>
      </c>
      <c r="J16" s="30">
        <v>8555</v>
      </c>
      <c r="K16" s="30">
        <v>8555</v>
      </c>
      <c r="L16" s="30">
        <v>8555</v>
      </c>
      <c r="M16" s="30">
        <v>8555</v>
      </c>
      <c r="N16" s="31">
        <v>8555</v>
      </c>
      <c r="O16" s="51">
        <f t="shared" si="0"/>
        <v>102667</v>
      </c>
    </row>
    <row r="17" spans="1:24" ht="20.100000000000001" customHeight="1" x14ac:dyDescent="0.4">
      <c r="A17" s="28">
        <v>13</v>
      </c>
      <c r="B17" s="50" t="s">
        <v>78</v>
      </c>
      <c r="C17" s="29">
        <v>8556</v>
      </c>
      <c r="D17" s="29">
        <v>8556</v>
      </c>
      <c r="E17" s="29">
        <v>8556</v>
      </c>
      <c r="F17" s="29">
        <v>8556</v>
      </c>
      <c r="G17" s="30">
        <v>8556</v>
      </c>
      <c r="H17" s="30">
        <v>8556</v>
      </c>
      <c r="I17" s="30">
        <v>8556</v>
      </c>
      <c r="J17" s="30">
        <v>8555</v>
      </c>
      <c r="K17" s="30">
        <v>8555</v>
      </c>
      <c r="L17" s="30">
        <v>8555</v>
      </c>
      <c r="M17" s="30">
        <v>8555</v>
      </c>
      <c r="N17" s="31">
        <v>8555</v>
      </c>
      <c r="O17" s="51">
        <f t="shared" si="0"/>
        <v>102667</v>
      </c>
    </row>
    <row r="18" spans="1:24" ht="20.100000000000001" customHeight="1" x14ac:dyDescent="0.4">
      <c r="A18" s="28">
        <v>14</v>
      </c>
      <c r="B18" s="50" t="s">
        <v>79</v>
      </c>
      <c r="C18" s="29">
        <v>8556</v>
      </c>
      <c r="D18" s="30">
        <v>8556</v>
      </c>
      <c r="E18" s="30">
        <v>8556</v>
      </c>
      <c r="F18" s="30">
        <v>8556</v>
      </c>
      <c r="G18" s="30">
        <v>8556</v>
      </c>
      <c r="H18" s="30">
        <v>8556</v>
      </c>
      <c r="I18" s="30">
        <v>8556</v>
      </c>
      <c r="J18" s="30">
        <v>8555</v>
      </c>
      <c r="K18" s="30">
        <v>8555</v>
      </c>
      <c r="L18" s="30">
        <v>8555</v>
      </c>
      <c r="M18" s="30">
        <v>8555</v>
      </c>
      <c r="N18" s="31">
        <v>8555</v>
      </c>
      <c r="O18" s="51">
        <f t="shared" si="0"/>
        <v>102667</v>
      </c>
    </row>
    <row r="19" spans="1:24" ht="20.100000000000001" customHeight="1" x14ac:dyDescent="0.4">
      <c r="A19" s="48">
        <v>15</v>
      </c>
      <c r="B19" s="42" t="s">
        <v>87</v>
      </c>
      <c r="C19" s="43">
        <v>8556</v>
      </c>
      <c r="D19" s="44">
        <v>8556</v>
      </c>
      <c r="E19" s="44">
        <v>8555</v>
      </c>
      <c r="F19" s="44">
        <v>8555</v>
      </c>
      <c r="G19" s="44">
        <v>8555</v>
      </c>
      <c r="H19" s="44">
        <v>8555</v>
      </c>
      <c r="I19" s="44">
        <v>8555</v>
      </c>
      <c r="J19" s="44">
        <v>8555</v>
      </c>
      <c r="K19" s="44">
        <v>8555</v>
      </c>
      <c r="L19" s="44">
        <v>8555</v>
      </c>
      <c r="M19" s="44">
        <v>8555</v>
      </c>
      <c r="N19" s="45">
        <v>8555</v>
      </c>
      <c r="O19" s="52">
        <f t="shared" si="0"/>
        <v>102662</v>
      </c>
    </row>
    <row r="20" spans="1:24" ht="20.100000000000001" hidden="1" customHeight="1" x14ac:dyDescent="0.4">
      <c r="A20" s="38">
        <v>16</v>
      </c>
      <c r="B20" s="39"/>
      <c r="C20" s="4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0"/>
      <c r="O20" s="41"/>
    </row>
    <row r="21" spans="1:24" ht="20.100000000000001" hidden="1" customHeight="1" x14ac:dyDescent="0.4">
      <c r="A21" s="23">
        <v>17</v>
      </c>
      <c r="B21" s="24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O21" s="27"/>
    </row>
    <row r="22" spans="1:24" ht="20.100000000000001" hidden="1" customHeight="1" x14ac:dyDescent="0.4">
      <c r="A22" s="28">
        <v>18</v>
      </c>
      <c r="B22" s="24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27"/>
    </row>
    <row r="23" spans="1:24" ht="20.100000000000001" hidden="1" customHeight="1" x14ac:dyDescent="0.4">
      <c r="A23" s="23">
        <v>19</v>
      </c>
      <c r="B23" s="24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27"/>
    </row>
    <row r="24" spans="1:24" ht="20.100000000000001" hidden="1" customHeight="1" x14ac:dyDescent="0.4">
      <c r="A24" s="48">
        <v>20</v>
      </c>
      <c r="B24" s="42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  <c r="O24" s="46"/>
    </row>
    <row r="25" spans="1:24" ht="20.100000000000001" hidden="1" customHeight="1" x14ac:dyDescent="0.4">
      <c r="A25" s="63">
        <v>21</v>
      </c>
      <c r="B25" s="39"/>
      <c r="C25" s="4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0"/>
      <c r="O25" s="41"/>
    </row>
    <row r="26" spans="1:24" ht="20.100000000000001" hidden="1" customHeight="1" x14ac:dyDescent="0.4">
      <c r="A26" s="49">
        <v>22</v>
      </c>
      <c r="B26" s="24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27"/>
    </row>
    <row r="27" spans="1:24" ht="35.1" hidden="1" customHeight="1" x14ac:dyDescent="0.4">
      <c r="A27" s="49">
        <v>23</v>
      </c>
      <c r="B27" s="57"/>
      <c r="C27" s="58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0"/>
      <c r="O27" s="61"/>
      <c r="P27" s="62"/>
      <c r="Q27" s="62"/>
      <c r="R27" s="62"/>
      <c r="S27" s="62"/>
      <c r="T27" s="62"/>
      <c r="U27" s="62"/>
      <c r="V27" s="62"/>
      <c r="W27" s="62"/>
      <c r="X27" s="62"/>
    </row>
    <row r="28" spans="1:24" ht="20.100000000000001" hidden="1" customHeight="1" x14ac:dyDescent="0.4">
      <c r="A28" s="49">
        <v>24</v>
      </c>
      <c r="B28" s="24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27"/>
    </row>
    <row r="29" spans="1:24" ht="20.100000000000001" hidden="1" customHeight="1" x14ac:dyDescent="0.4">
      <c r="A29" s="64">
        <v>25</v>
      </c>
      <c r="B29" s="4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</row>
    <row r="30" spans="1:24" ht="20.100000000000001" hidden="1" customHeight="1" x14ac:dyDescent="0.4">
      <c r="A30" s="38">
        <v>26</v>
      </c>
      <c r="B30" s="39"/>
      <c r="C30" s="4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0"/>
      <c r="O30" s="41"/>
    </row>
    <row r="31" spans="1:24" ht="20.100000000000001" hidden="1" customHeight="1" x14ac:dyDescent="0.4">
      <c r="A31" s="23">
        <v>27</v>
      </c>
      <c r="B31" s="24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27"/>
    </row>
    <row r="32" spans="1:24" ht="20.100000000000001" hidden="1" customHeight="1" x14ac:dyDescent="0.4">
      <c r="A32" s="28">
        <v>28</v>
      </c>
      <c r="B32" s="24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27"/>
    </row>
    <row r="33" spans="1:15" ht="20.100000000000001" hidden="1" customHeight="1" x14ac:dyDescent="0.4">
      <c r="A33" s="23">
        <v>29</v>
      </c>
      <c r="B33" s="24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27"/>
    </row>
    <row r="34" spans="1:15" ht="20.100000000000001" hidden="1" customHeight="1" x14ac:dyDescent="0.4">
      <c r="A34" s="48">
        <v>30</v>
      </c>
      <c r="B34" s="42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5"/>
      <c r="O34" s="46"/>
    </row>
    <row r="35" spans="1:15" ht="20.100000000000001" hidden="1" customHeight="1" x14ac:dyDescent="0.4">
      <c r="A35" s="38">
        <v>31</v>
      </c>
      <c r="B35" s="39"/>
      <c r="C35" s="47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0"/>
      <c r="O35" s="41"/>
    </row>
    <row r="36" spans="1:15" ht="20.100000000000001" hidden="1" customHeight="1" x14ac:dyDescent="0.4">
      <c r="A36" s="28">
        <v>32</v>
      </c>
      <c r="B36" s="24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27"/>
    </row>
    <row r="37" spans="1:15" ht="20.100000000000001" hidden="1" customHeight="1" x14ac:dyDescent="0.4">
      <c r="A37" s="23">
        <v>33</v>
      </c>
      <c r="B37" s="24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27"/>
    </row>
    <row r="38" spans="1:15" ht="20.100000000000001" hidden="1" customHeight="1" x14ac:dyDescent="0.4">
      <c r="A38" s="28">
        <v>34</v>
      </c>
      <c r="B38" s="24"/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27"/>
    </row>
    <row r="39" spans="1:15" ht="20.100000000000001" hidden="1" customHeight="1" x14ac:dyDescent="0.4">
      <c r="A39" s="32">
        <v>35</v>
      </c>
      <c r="B39" s="42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5"/>
      <c r="O39" s="46"/>
    </row>
    <row r="40" spans="1:15" ht="20.100000000000001" hidden="1" customHeight="1" x14ac:dyDescent="0.4">
      <c r="A40" s="38">
        <v>36</v>
      </c>
      <c r="B40" s="39"/>
      <c r="C40" s="4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0"/>
      <c r="O40" s="41"/>
    </row>
    <row r="41" spans="1:15" ht="20.100000000000001" hidden="1" customHeight="1" x14ac:dyDescent="0.4">
      <c r="A41" s="23">
        <v>37</v>
      </c>
      <c r="B41" s="24"/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  <c r="O41" s="27"/>
    </row>
    <row r="42" spans="1:15" ht="20.100000000000001" hidden="1" customHeight="1" x14ac:dyDescent="0.4">
      <c r="A42" s="28">
        <v>38</v>
      </c>
      <c r="B42" s="24"/>
      <c r="C42" s="2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27"/>
    </row>
    <row r="43" spans="1:15" ht="20.100000000000001" hidden="1" customHeight="1" x14ac:dyDescent="0.4">
      <c r="A43" s="55" t="s">
        <v>82</v>
      </c>
      <c r="B43" s="24"/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  <c r="O43" s="27"/>
    </row>
    <row r="44" spans="1:15" ht="20.100000000000001" hidden="1" customHeight="1" x14ac:dyDescent="0.4">
      <c r="A44" s="48">
        <v>40</v>
      </c>
      <c r="B44" s="42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5"/>
      <c r="O44" s="46"/>
    </row>
    <row r="45" spans="1:15" ht="20.100000000000001" customHeight="1" x14ac:dyDescent="0.4">
      <c r="A45" s="131" t="s">
        <v>64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3"/>
      <c r="O45" s="37">
        <f>SUM(O5:O44)</f>
        <v>1540000</v>
      </c>
    </row>
    <row r="46" spans="1:15" ht="30" customHeight="1" x14ac:dyDescent="0.4">
      <c r="A46" s="56" t="s">
        <v>81</v>
      </c>
      <c r="B46" s="140" t="s">
        <v>84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</row>
    <row r="47" spans="1:15" ht="18.75" customHeight="1" x14ac:dyDescent="0.4">
      <c r="A47" s="141" t="s">
        <v>62</v>
      </c>
      <c r="B47" s="143" t="s">
        <v>65</v>
      </c>
      <c r="C47" s="145">
        <v>4</v>
      </c>
      <c r="D47" s="134">
        <v>5</v>
      </c>
      <c r="E47" s="134">
        <v>6</v>
      </c>
      <c r="F47" s="134">
        <v>7</v>
      </c>
      <c r="G47" s="134">
        <v>8</v>
      </c>
      <c r="H47" s="134">
        <v>9</v>
      </c>
      <c r="I47" s="134">
        <v>10</v>
      </c>
      <c r="J47" s="134">
        <v>11</v>
      </c>
      <c r="K47" s="134">
        <v>12</v>
      </c>
      <c r="L47" s="134">
        <v>1</v>
      </c>
      <c r="M47" s="134">
        <v>2</v>
      </c>
      <c r="N47" s="136">
        <v>3</v>
      </c>
      <c r="O47" s="138" t="s">
        <v>63</v>
      </c>
    </row>
    <row r="48" spans="1:15" ht="18.75" customHeight="1" x14ac:dyDescent="0.4">
      <c r="A48" s="142"/>
      <c r="B48" s="144"/>
      <c r="C48" s="146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7"/>
      <c r="O48" s="139"/>
    </row>
    <row r="49" spans="1:15" ht="20.100000000000001" customHeight="1" x14ac:dyDescent="0.4">
      <c r="A49" s="38">
        <v>1</v>
      </c>
      <c r="B49" s="50" t="s">
        <v>66</v>
      </c>
      <c r="C49" s="25">
        <v>6000</v>
      </c>
      <c r="D49" s="26">
        <v>6000</v>
      </c>
      <c r="E49" s="26">
        <v>6000</v>
      </c>
      <c r="F49" s="26">
        <v>6000</v>
      </c>
      <c r="G49" s="26">
        <v>6000</v>
      </c>
      <c r="H49" s="26">
        <v>6000</v>
      </c>
      <c r="I49" s="26">
        <v>6000</v>
      </c>
      <c r="J49" s="26">
        <v>6000</v>
      </c>
      <c r="K49" s="26">
        <v>6000</v>
      </c>
      <c r="L49" s="26">
        <v>6000</v>
      </c>
      <c r="M49" s="26">
        <v>6000</v>
      </c>
      <c r="N49" s="40">
        <v>6000</v>
      </c>
      <c r="O49" s="41">
        <f>SUM(C49:N49)</f>
        <v>72000</v>
      </c>
    </row>
    <row r="50" spans="1:15" ht="20.100000000000001" customHeight="1" x14ac:dyDescent="0.4">
      <c r="A50" s="28">
        <v>2</v>
      </c>
      <c r="B50" s="50" t="s">
        <v>67</v>
      </c>
      <c r="C50" s="29">
        <v>6000</v>
      </c>
      <c r="D50" s="30">
        <v>6000</v>
      </c>
      <c r="E50" s="30">
        <v>6000</v>
      </c>
      <c r="F50" s="30">
        <v>6000</v>
      </c>
      <c r="G50" s="30">
        <v>6000</v>
      </c>
      <c r="H50" s="30">
        <v>6000</v>
      </c>
      <c r="I50" s="30">
        <v>6000</v>
      </c>
      <c r="J50" s="30">
        <v>6000</v>
      </c>
      <c r="K50" s="30">
        <v>6000</v>
      </c>
      <c r="L50" s="30">
        <v>6000</v>
      </c>
      <c r="M50" s="30">
        <v>6000</v>
      </c>
      <c r="N50" s="31">
        <v>6000</v>
      </c>
      <c r="O50" s="51">
        <f>SUM(C50:N50)</f>
        <v>72000</v>
      </c>
    </row>
    <row r="51" spans="1:15" ht="20.100000000000001" customHeight="1" x14ac:dyDescent="0.4">
      <c r="A51" s="28">
        <v>3</v>
      </c>
      <c r="B51" s="50" t="s">
        <v>68</v>
      </c>
      <c r="C51" s="29">
        <v>6000</v>
      </c>
      <c r="D51" s="29">
        <v>6000</v>
      </c>
      <c r="E51" s="29">
        <v>6000</v>
      </c>
      <c r="F51" s="29">
        <v>6000</v>
      </c>
      <c r="G51" s="30">
        <v>6000</v>
      </c>
      <c r="H51" s="30">
        <v>6000</v>
      </c>
      <c r="I51" s="30">
        <v>6000</v>
      </c>
      <c r="J51" s="30">
        <v>6000</v>
      </c>
      <c r="K51" s="30">
        <v>6000</v>
      </c>
      <c r="L51" s="30">
        <v>6000</v>
      </c>
      <c r="M51" s="30">
        <v>6000</v>
      </c>
      <c r="N51" s="31">
        <v>6000</v>
      </c>
      <c r="O51" s="51">
        <f t="shared" ref="O51:O63" si="1">SUM(C51:N51)</f>
        <v>72000</v>
      </c>
    </row>
    <row r="52" spans="1:15" ht="20.100000000000001" customHeight="1" x14ac:dyDescent="0.4">
      <c r="A52" s="28">
        <v>4</v>
      </c>
      <c r="B52" s="50" t="s">
        <v>69</v>
      </c>
      <c r="C52" s="29">
        <v>6000</v>
      </c>
      <c r="D52" s="30">
        <v>6000</v>
      </c>
      <c r="E52" s="30">
        <v>6000</v>
      </c>
      <c r="F52" s="30">
        <v>6000</v>
      </c>
      <c r="G52" s="30">
        <v>6000</v>
      </c>
      <c r="H52" s="30">
        <v>6000</v>
      </c>
      <c r="I52" s="30">
        <v>6000</v>
      </c>
      <c r="J52" s="30">
        <v>6000</v>
      </c>
      <c r="K52" s="30">
        <v>6000</v>
      </c>
      <c r="L52" s="30">
        <v>6000</v>
      </c>
      <c r="M52" s="30">
        <v>6000</v>
      </c>
      <c r="N52" s="31">
        <v>6000</v>
      </c>
      <c r="O52" s="51">
        <f t="shared" si="1"/>
        <v>72000</v>
      </c>
    </row>
    <row r="53" spans="1:15" ht="20.100000000000001" customHeight="1" x14ac:dyDescent="0.4">
      <c r="A53" s="33">
        <v>5</v>
      </c>
      <c r="B53" s="54" t="s">
        <v>70</v>
      </c>
      <c r="C53" s="34">
        <v>6000</v>
      </c>
      <c r="D53" s="35">
        <v>6000</v>
      </c>
      <c r="E53" s="35">
        <v>6000</v>
      </c>
      <c r="F53" s="35">
        <v>6000</v>
      </c>
      <c r="G53" s="35">
        <v>6000</v>
      </c>
      <c r="H53" s="35">
        <v>6000</v>
      </c>
      <c r="I53" s="35">
        <v>6000</v>
      </c>
      <c r="J53" s="35">
        <v>6000</v>
      </c>
      <c r="K53" s="35">
        <v>6000</v>
      </c>
      <c r="L53" s="35">
        <v>6000</v>
      </c>
      <c r="M53" s="35">
        <v>6000</v>
      </c>
      <c r="N53" s="36">
        <v>6000</v>
      </c>
      <c r="O53" s="53">
        <f t="shared" si="1"/>
        <v>72000</v>
      </c>
    </row>
    <row r="54" spans="1:15" ht="20.100000000000001" customHeight="1" x14ac:dyDescent="0.4">
      <c r="A54" s="38">
        <v>6</v>
      </c>
      <c r="B54" s="24" t="s">
        <v>71</v>
      </c>
      <c r="C54" s="47">
        <v>8000</v>
      </c>
      <c r="D54" s="26">
        <v>8000</v>
      </c>
      <c r="E54" s="26">
        <v>8000</v>
      </c>
      <c r="F54" s="26">
        <v>8000</v>
      </c>
      <c r="G54" s="26">
        <v>8000</v>
      </c>
      <c r="H54" s="26">
        <v>8000</v>
      </c>
      <c r="I54" s="26">
        <v>8000</v>
      </c>
      <c r="J54" s="26">
        <v>8000</v>
      </c>
      <c r="K54" s="26">
        <v>8000</v>
      </c>
      <c r="L54" s="26">
        <v>8000</v>
      </c>
      <c r="M54" s="26">
        <v>8000</v>
      </c>
      <c r="N54" s="40">
        <v>8000</v>
      </c>
      <c r="O54" s="41">
        <f t="shared" si="1"/>
        <v>96000</v>
      </c>
    </row>
    <row r="55" spans="1:15" ht="20.100000000000001" customHeight="1" x14ac:dyDescent="0.4">
      <c r="A55" s="28">
        <v>7</v>
      </c>
      <c r="B55" s="50" t="s">
        <v>72</v>
      </c>
      <c r="C55" s="29">
        <v>8000</v>
      </c>
      <c r="D55" s="30">
        <v>8000</v>
      </c>
      <c r="E55" s="30">
        <v>8000</v>
      </c>
      <c r="F55" s="30">
        <v>8000</v>
      </c>
      <c r="G55" s="30">
        <v>8000</v>
      </c>
      <c r="H55" s="30">
        <v>8000</v>
      </c>
      <c r="I55" s="30">
        <v>8000</v>
      </c>
      <c r="J55" s="30">
        <v>8000</v>
      </c>
      <c r="K55" s="30">
        <v>8000</v>
      </c>
      <c r="L55" s="30">
        <v>8000</v>
      </c>
      <c r="M55" s="30">
        <v>8000</v>
      </c>
      <c r="N55" s="31">
        <v>8000</v>
      </c>
      <c r="O55" s="51">
        <f t="shared" si="1"/>
        <v>96000</v>
      </c>
    </row>
    <row r="56" spans="1:15" ht="20.100000000000001" customHeight="1" x14ac:dyDescent="0.4">
      <c r="A56" s="28">
        <v>8</v>
      </c>
      <c r="B56" s="50" t="s">
        <v>73</v>
      </c>
      <c r="C56" s="29">
        <v>8000</v>
      </c>
      <c r="D56" s="30">
        <v>8000</v>
      </c>
      <c r="E56" s="30">
        <v>8000</v>
      </c>
      <c r="F56" s="30">
        <v>8000</v>
      </c>
      <c r="G56" s="30">
        <v>8000</v>
      </c>
      <c r="H56" s="30">
        <v>8000</v>
      </c>
      <c r="I56" s="30">
        <v>8000</v>
      </c>
      <c r="J56" s="30">
        <v>8000</v>
      </c>
      <c r="K56" s="30">
        <v>8000</v>
      </c>
      <c r="L56" s="30">
        <v>8000</v>
      </c>
      <c r="M56" s="30">
        <v>8000</v>
      </c>
      <c r="N56" s="31">
        <v>8000</v>
      </c>
      <c r="O56" s="51">
        <f t="shared" si="1"/>
        <v>96000</v>
      </c>
    </row>
    <row r="57" spans="1:15" ht="20.100000000000001" customHeight="1" x14ac:dyDescent="0.4">
      <c r="A57" s="28">
        <v>9</v>
      </c>
      <c r="B57" s="50" t="s">
        <v>74</v>
      </c>
      <c r="C57" s="29">
        <v>8000</v>
      </c>
      <c r="D57" s="30">
        <v>8000</v>
      </c>
      <c r="E57" s="30">
        <v>8000</v>
      </c>
      <c r="F57" s="30">
        <v>8000</v>
      </c>
      <c r="G57" s="30">
        <v>8000</v>
      </c>
      <c r="H57" s="30">
        <v>8000</v>
      </c>
      <c r="I57" s="30">
        <v>8000</v>
      </c>
      <c r="J57" s="30">
        <v>8000</v>
      </c>
      <c r="K57" s="30">
        <v>8000</v>
      </c>
      <c r="L57" s="30">
        <v>8000</v>
      </c>
      <c r="M57" s="30">
        <v>8000</v>
      </c>
      <c r="N57" s="31">
        <v>8000</v>
      </c>
      <c r="O57" s="51">
        <f t="shared" si="1"/>
        <v>96000</v>
      </c>
    </row>
    <row r="58" spans="1:15" ht="20.100000000000001" customHeight="1" x14ac:dyDescent="0.4">
      <c r="A58" s="48">
        <v>10</v>
      </c>
      <c r="B58" s="54" t="s">
        <v>75</v>
      </c>
      <c r="C58" s="43">
        <v>8000</v>
      </c>
      <c r="D58" s="44">
        <v>8000</v>
      </c>
      <c r="E58" s="44">
        <v>8000</v>
      </c>
      <c r="F58" s="44">
        <v>8000</v>
      </c>
      <c r="G58" s="44">
        <v>8000</v>
      </c>
      <c r="H58" s="44">
        <v>8000</v>
      </c>
      <c r="I58" s="44">
        <v>8000</v>
      </c>
      <c r="J58" s="44">
        <v>8000</v>
      </c>
      <c r="K58" s="44">
        <v>8000</v>
      </c>
      <c r="L58" s="44">
        <v>8000</v>
      </c>
      <c r="M58" s="44">
        <v>8000</v>
      </c>
      <c r="N58" s="45">
        <v>8000</v>
      </c>
      <c r="O58" s="52">
        <f t="shared" si="1"/>
        <v>96000</v>
      </c>
    </row>
    <row r="59" spans="1:15" ht="20.100000000000001" customHeight="1" x14ac:dyDescent="0.4">
      <c r="A59" s="38">
        <v>11</v>
      </c>
      <c r="B59" s="24" t="s">
        <v>76</v>
      </c>
      <c r="C59" s="25">
        <v>11667</v>
      </c>
      <c r="D59" s="26">
        <v>11667</v>
      </c>
      <c r="E59" s="26">
        <v>11667</v>
      </c>
      <c r="F59" s="26">
        <v>11667</v>
      </c>
      <c r="G59" s="26">
        <v>11667</v>
      </c>
      <c r="H59" s="26">
        <v>11667</v>
      </c>
      <c r="I59" s="26">
        <v>11667</v>
      </c>
      <c r="J59" s="26">
        <v>11667</v>
      </c>
      <c r="K59" s="26">
        <v>11666</v>
      </c>
      <c r="L59" s="26">
        <v>11666</v>
      </c>
      <c r="M59" s="26">
        <v>11666</v>
      </c>
      <c r="N59" s="40">
        <v>11666</v>
      </c>
      <c r="O59" s="41">
        <f t="shared" si="1"/>
        <v>140000</v>
      </c>
    </row>
    <row r="60" spans="1:15" ht="20.100000000000001" customHeight="1" x14ac:dyDescent="0.4">
      <c r="A60" s="28">
        <v>12</v>
      </c>
      <c r="B60" s="50" t="s">
        <v>77</v>
      </c>
      <c r="C60" s="29">
        <v>11667</v>
      </c>
      <c r="D60" s="30">
        <v>11667</v>
      </c>
      <c r="E60" s="30">
        <v>11667</v>
      </c>
      <c r="F60" s="30">
        <v>11667</v>
      </c>
      <c r="G60" s="30">
        <v>11667</v>
      </c>
      <c r="H60" s="30">
        <v>11667</v>
      </c>
      <c r="I60" s="30">
        <v>11667</v>
      </c>
      <c r="J60" s="30">
        <v>11667</v>
      </c>
      <c r="K60" s="30">
        <v>11666</v>
      </c>
      <c r="L60" s="30">
        <v>11666</v>
      </c>
      <c r="M60" s="30">
        <v>11666</v>
      </c>
      <c r="N60" s="31">
        <v>11666</v>
      </c>
      <c r="O60" s="51">
        <f t="shared" si="1"/>
        <v>140000</v>
      </c>
    </row>
    <row r="61" spans="1:15" ht="20.100000000000001" customHeight="1" x14ac:dyDescent="0.4">
      <c r="A61" s="28">
        <v>13</v>
      </c>
      <c r="B61" s="50" t="s">
        <v>78</v>
      </c>
      <c r="C61" s="29">
        <v>11667</v>
      </c>
      <c r="D61" s="29">
        <v>11667</v>
      </c>
      <c r="E61" s="29">
        <v>11667</v>
      </c>
      <c r="F61" s="29">
        <v>11667</v>
      </c>
      <c r="G61" s="30">
        <v>11667</v>
      </c>
      <c r="H61" s="30">
        <v>11667</v>
      </c>
      <c r="I61" s="30">
        <v>11667</v>
      </c>
      <c r="J61" s="30">
        <v>11667</v>
      </c>
      <c r="K61" s="30">
        <v>11666</v>
      </c>
      <c r="L61" s="30">
        <v>11666</v>
      </c>
      <c r="M61" s="30">
        <v>11666</v>
      </c>
      <c r="N61" s="31">
        <v>11666</v>
      </c>
      <c r="O61" s="51">
        <f t="shared" si="1"/>
        <v>140000</v>
      </c>
    </row>
    <row r="62" spans="1:15" ht="20.100000000000001" customHeight="1" x14ac:dyDescent="0.4">
      <c r="A62" s="28">
        <v>14</v>
      </c>
      <c r="B62" s="50" t="s">
        <v>79</v>
      </c>
      <c r="C62" s="29">
        <v>11667</v>
      </c>
      <c r="D62" s="30">
        <v>11667</v>
      </c>
      <c r="E62" s="30">
        <v>11667</v>
      </c>
      <c r="F62" s="30">
        <v>11667</v>
      </c>
      <c r="G62" s="30">
        <v>11667</v>
      </c>
      <c r="H62" s="30">
        <v>11667</v>
      </c>
      <c r="I62" s="30">
        <v>11667</v>
      </c>
      <c r="J62" s="30">
        <v>11667</v>
      </c>
      <c r="K62" s="30">
        <v>11666</v>
      </c>
      <c r="L62" s="30">
        <v>11666</v>
      </c>
      <c r="M62" s="30">
        <v>11666</v>
      </c>
      <c r="N62" s="31">
        <v>11666</v>
      </c>
      <c r="O62" s="51">
        <f t="shared" si="1"/>
        <v>140000</v>
      </c>
    </row>
    <row r="63" spans="1:15" ht="20.100000000000001" customHeight="1" x14ac:dyDescent="0.4">
      <c r="A63" s="48">
        <v>15</v>
      </c>
      <c r="B63" s="42" t="s">
        <v>87</v>
      </c>
      <c r="C63" s="43">
        <v>11667</v>
      </c>
      <c r="D63" s="44">
        <v>11667</v>
      </c>
      <c r="E63" s="44">
        <v>11667</v>
      </c>
      <c r="F63" s="44">
        <v>11667</v>
      </c>
      <c r="G63" s="44">
        <v>11667</v>
      </c>
      <c r="H63" s="44">
        <v>11667</v>
      </c>
      <c r="I63" s="44">
        <v>11667</v>
      </c>
      <c r="J63" s="44">
        <v>11667</v>
      </c>
      <c r="K63" s="44">
        <v>11666</v>
      </c>
      <c r="L63" s="44">
        <v>11666</v>
      </c>
      <c r="M63" s="44">
        <v>11666</v>
      </c>
      <c r="N63" s="45">
        <v>11666</v>
      </c>
      <c r="O63" s="52">
        <f t="shared" si="1"/>
        <v>140000</v>
      </c>
    </row>
    <row r="64" spans="1:15" ht="20.100000000000001" hidden="1" customHeight="1" x14ac:dyDescent="0.4">
      <c r="A64" s="38">
        <v>16</v>
      </c>
      <c r="B64" s="39"/>
      <c r="C64" s="4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40"/>
      <c r="O64" s="41"/>
    </row>
    <row r="65" spans="1:15" ht="20.100000000000001" hidden="1" customHeight="1" x14ac:dyDescent="0.4">
      <c r="A65" s="23">
        <v>17</v>
      </c>
      <c r="B65" s="24"/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1"/>
      <c r="O65" s="27"/>
    </row>
    <row r="66" spans="1:15" ht="20.100000000000001" hidden="1" customHeight="1" x14ac:dyDescent="0.4">
      <c r="A66" s="28">
        <v>18</v>
      </c>
      <c r="B66" s="24"/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27"/>
    </row>
    <row r="67" spans="1:15" ht="20.100000000000001" hidden="1" customHeight="1" x14ac:dyDescent="0.4">
      <c r="A67" s="23">
        <v>19</v>
      </c>
      <c r="B67" s="24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1"/>
      <c r="O67" s="27"/>
    </row>
    <row r="68" spans="1:15" ht="20.100000000000001" hidden="1" customHeight="1" x14ac:dyDescent="0.4">
      <c r="A68" s="48">
        <v>20</v>
      </c>
      <c r="B68" s="42"/>
      <c r="C68" s="43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5"/>
      <c r="O68" s="46"/>
    </row>
    <row r="69" spans="1:15" ht="20.100000000000001" hidden="1" customHeight="1" x14ac:dyDescent="0.4">
      <c r="A69" s="63">
        <v>21</v>
      </c>
      <c r="B69" s="39"/>
      <c r="C69" s="47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40"/>
      <c r="O69" s="41"/>
    </row>
    <row r="70" spans="1:15" ht="20.100000000000001" hidden="1" customHeight="1" x14ac:dyDescent="0.4">
      <c r="A70" s="49">
        <v>22</v>
      </c>
      <c r="B70" s="24"/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  <c r="O70" s="27"/>
    </row>
    <row r="71" spans="1:15" ht="20.100000000000001" hidden="1" customHeight="1" x14ac:dyDescent="0.4">
      <c r="A71" s="49">
        <v>23</v>
      </c>
      <c r="B71" s="24"/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1"/>
      <c r="O71" s="27"/>
    </row>
    <row r="72" spans="1:15" ht="20.100000000000001" hidden="1" customHeight="1" x14ac:dyDescent="0.4">
      <c r="A72" s="49">
        <v>24</v>
      </c>
      <c r="B72" s="24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1"/>
      <c r="O72" s="27"/>
    </row>
    <row r="73" spans="1:15" ht="20.100000000000001" hidden="1" customHeight="1" x14ac:dyDescent="0.4">
      <c r="A73" s="64">
        <v>25</v>
      </c>
      <c r="B73" s="42"/>
      <c r="C73" s="43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  <c r="O73" s="46"/>
    </row>
    <row r="74" spans="1:15" ht="20.100000000000001" hidden="1" customHeight="1" x14ac:dyDescent="0.4">
      <c r="A74" s="38">
        <v>26</v>
      </c>
      <c r="B74" s="39"/>
      <c r="C74" s="4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40"/>
      <c r="O74" s="41"/>
    </row>
    <row r="75" spans="1:15" ht="20.100000000000001" hidden="1" customHeight="1" x14ac:dyDescent="0.4">
      <c r="A75" s="23">
        <v>27</v>
      </c>
      <c r="B75" s="24"/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1"/>
      <c r="O75" s="27"/>
    </row>
    <row r="76" spans="1:15" ht="20.100000000000001" hidden="1" customHeight="1" x14ac:dyDescent="0.4">
      <c r="A76" s="28">
        <v>28</v>
      </c>
      <c r="B76" s="24"/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1"/>
      <c r="O76" s="27"/>
    </row>
    <row r="77" spans="1:15" ht="20.100000000000001" hidden="1" customHeight="1" x14ac:dyDescent="0.4">
      <c r="A77" s="23">
        <v>29</v>
      </c>
      <c r="B77" s="24"/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  <c r="O77" s="27"/>
    </row>
    <row r="78" spans="1:15" ht="20.100000000000001" hidden="1" customHeight="1" x14ac:dyDescent="0.4">
      <c r="A78" s="48">
        <v>30</v>
      </c>
      <c r="B78" s="42"/>
      <c r="C78" s="43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5"/>
      <c r="O78" s="46"/>
    </row>
    <row r="79" spans="1:15" ht="20.100000000000001" hidden="1" customHeight="1" x14ac:dyDescent="0.4">
      <c r="A79" s="38">
        <v>31</v>
      </c>
      <c r="B79" s="39"/>
      <c r="C79" s="47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40"/>
      <c r="O79" s="41"/>
    </row>
    <row r="80" spans="1:15" ht="20.100000000000001" hidden="1" customHeight="1" x14ac:dyDescent="0.4">
      <c r="A80" s="28">
        <v>32</v>
      </c>
      <c r="B80" s="24"/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1"/>
      <c r="O80" s="27"/>
    </row>
    <row r="81" spans="1:15" ht="20.100000000000001" hidden="1" customHeight="1" x14ac:dyDescent="0.4">
      <c r="A81" s="23">
        <v>33</v>
      </c>
      <c r="B81" s="24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1"/>
      <c r="O81" s="27"/>
    </row>
    <row r="82" spans="1:15" ht="20.100000000000001" hidden="1" customHeight="1" x14ac:dyDescent="0.4">
      <c r="A82" s="28">
        <v>34</v>
      </c>
      <c r="B82" s="24"/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  <c r="O82" s="27"/>
    </row>
    <row r="83" spans="1:15" ht="20.100000000000001" hidden="1" customHeight="1" x14ac:dyDescent="0.4">
      <c r="A83" s="32">
        <v>35</v>
      </c>
      <c r="B83" s="42"/>
      <c r="C83" s="43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5"/>
      <c r="O83" s="46"/>
    </row>
    <row r="84" spans="1:15" ht="20.100000000000001" hidden="1" customHeight="1" x14ac:dyDescent="0.4">
      <c r="A84" s="38">
        <v>36</v>
      </c>
      <c r="B84" s="39"/>
      <c r="C84" s="4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40"/>
      <c r="O84" s="41"/>
    </row>
    <row r="85" spans="1:15" ht="20.100000000000001" hidden="1" customHeight="1" x14ac:dyDescent="0.4">
      <c r="A85" s="23">
        <v>37</v>
      </c>
      <c r="B85" s="24"/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1"/>
      <c r="O85" s="27"/>
    </row>
    <row r="86" spans="1:15" ht="20.100000000000001" hidden="1" customHeight="1" x14ac:dyDescent="0.4">
      <c r="A86" s="28">
        <v>38</v>
      </c>
      <c r="B86" s="24"/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1"/>
      <c r="O86" s="27"/>
    </row>
    <row r="87" spans="1:15" ht="20.100000000000001" hidden="1" customHeight="1" x14ac:dyDescent="0.4">
      <c r="A87" s="55" t="s">
        <v>82</v>
      </c>
      <c r="B87" s="24"/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1"/>
      <c r="O87" s="27"/>
    </row>
    <row r="88" spans="1:15" ht="20.100000000000001" hidden="1" customHeight="1" x14ac:dyDescent="0.4">
      <c r="A88" s="48">
        <v>40</v>
      </c>
      <c r="B88" s="42"/>
      <c r="C88" s="43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5"/>
      <c r="O88" s="46"/>
    </row>
    <row r="89" spans="1:15" ht="20.100000000000001" customHeight="1" x14ac:dyDescent="0.4">
      <c r="A89" s="131" t="s">
        <v>64</v>
      </c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3"/>
      <c r="O89" s="37">
        <f>SUM(O49:O88)</f>
        <v>1540000</v>
      </c>
    </row>
  </sheetData>
  <mergeCells count="36">
    <mergeCell ref="A1:O1"/>
    <mergeCell ref="K2:L2"/>
    <mergeCell ref="M2:O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H3:H4"/>
    <mergeCell ref="I3:I4"/>
    <mergeCell ref="J3:J4"/>
    <mergeCell ref="K3:K4"/>
    <mergeCell ref="L3:L4"/>
    <mergeCell ref="M3:M4"/>
    <mergeCell ref="M47:M48"/>
    <mergeCell ref="N47:N48"/>
    <mergeCell ref="O47:O48"/>
    <mergeCell ref="A45:N45"/>
    <mergeCell ref="B46:O46"/>
    <mergeCell ref="A47:A48"/>
    <mergeCell ref="B47:B48"/>
    <mergeCell ref="C47:C48"/>
    <mergeCell ref="D47:D48"/>
    <mergeCell ref="E47:E48"/>
    <mergeCell ref="F47:F48"/>
    <mergeCell ref="A89:N89"/>
    <mergeCell ref="G47:G48"/>
    <mergeCell ref="H47:H48"/>
    <mergeCell ref="I47:I48"/>
    <mergeCell ref="J47:J48"/>
    <mergeCell ref="K47:K48"/>
    <mergeCell ref="L47:L48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scale="93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シミュレーション</vt:lpstr>
      <vt:lpstr>返還計画例</vt:lpstr>
      <vt:lpstr>シミュレーション!Print_Area</vt:lpstr>
      <vt:lpstr>返還計画例!Print_Titles</vt:lpstr>
    </vt:vector>
  </TitlesOfParts>
  <Company>宮古市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2023-12-04T07:40:04Z</cp:lastPrinted>
  <dcterms:created xsi:type="dcterms:W3CDTF">2023-10-26T10:30:40Z</dcterms:created>
  <dcterms:modified xsi:type="dcterms:W3CDTF">2024-05-30T04:55:23Z</dcterms:modified>
</cp:coreProperties>
</file>