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002 課長補佐\004 学校教育係\10-奨学金\100-奨学金\ホームページ様式更改用\"/>
    </mc:Choice>
  </mc:AlternateContent>
  <xr:revisionPtr revIDLastSave="0" documentId="13_ncr:1_{03F8EED8-2174-4502-9D08-3D838E1A3670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高校用 (入力用)" sheetId="4" r:id="rId1"/>
    <sheet name="高校用(記入例)" sheetId="3" r:id="rId2"/>
    <sheet name="大学等用(入力用)" sheetId="5" r:id="rId3"/>
    <sheet name="大学等用(記入例)" sheetId="2" r:id="rId4"/>
  </sheets>
  <definedNames>
    <definedName name="_xlnm.Print_Area" localSheetId="3">'大学等用(記入例)'!$A$1:$J$26</definedName>
    <definedName name="_xlnm.Print_Area" localSheetId="2">'大学等用(入力用)'!$A$1:$J$26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5" l="1"/>
  <c r="G26" i="5" s="1"/>
  <c r="D17" i="5"/>
  <c r="G17" i="5" s="1"/>
  <c r="E26" i="4" l="1"/>
  <c r="H26" i="3" l="1"/>
  <c r="C24" i="3"/>
  <c r="E26" i="3" s="1"/>
  <c r="E17" i="3"/>
  <c r="H17" i="3" s="1"/>
  <c r="E14" i="3"/>
  <c r="E13" i="3"/>
  <c r="E12" i="3"/>
  <c r="E11" i="3"/>
  <c r="E15" i="3" s="1"/>
  <c r="C24" i="2" l="1"/>
  <c r="D26" i="2" s="1"/>
  <c r="G26" i="2" s="1"/>
  <c r="D14" i="2"/>
  <c r="D15" i="2" l="1"/>
  <c r="D17" i="2" l="1"/>
  <c r="G17" i="2" s="1"/>
</calcChain>
</file>

<file path=xl/sharedStrings.xml><?xml version="1.0" encoding="utf-8"?>
<sst xmlns="http://schemas.openxmlformats.org/spreadsheetml/2006/main" count="172" uniqueCount="61">
  <si>
    <t>授業料（月額）</t>
    <rPh sb="0" eb="3">
      <t>ジュギョウリョウ</t>
    </rPh>
    <rPh sb="4" eb="6">
      <t>ゲツガク</t>
    </rPh>
    <phoneticPr fontId="1"/>
  </si>
  <si>
    <t>授業料</t>
    <rPh sb="0" eb="3">
      <t>ジュギョウリョウ</t>
    </rPh>
    <phoneticPr fontId="1"/>
  </si>
  <si>
    <t>学用品費</t>
    <rPh sb="0" eb="3">
      <t>ガクヨウヒン</t>
    </rPh>
    <rPh sb="3" eb="4">
      <t>ヒ</t>
    </rPh>
    <phoneticPr fontId="1"/>
  </si>
  <si>
    <t>計（A)</t>
    <rPh sb="0" eb="1">
      <t>ケイ</t>
    </rPh>
    <phoneticPr fontId="1"/>
  </si>
  <si>
    <t>≒</t>
    <phoneticPr fontId="1"/>
  </si>
  <si>
    <t>借入適正額（月額）</t>
    <rPh sb="0" eb="1">
      <t>シャク</t>
    </rPh>
    <rPh sb="1" eb="2">
      <t>ニュウ</t>
    </rPh>
    <rPh sb="2" eb="4">
      <t>テキセイ</t>
    </rPh>
    <rPh sb="4" eb="5">
      <t>ガク</t>
    </rPh>
    <rPh sb="6" eb="8">
      <t>ゲツガク</t>
    </rPh>
    <phoneticPr fontId="1"/>
  </si>
  <si>
    <t>･･･（A)/12</t>
    <phoneticPr fontId="1"/>
  </si>
  <si>
    <t>月　額</t>
    <rPh sb="0" eb="1">
      <t>ツキ</t>
    </rPh>
    <rPh sb="2" eb="3">
      <t>ガク</t>
    </rPh>
    <phoneticPr fontId="1"/>
  </si>
  <si>
    <t>年　額
(月額×12ヶ月)</t>
    <rPh sb="0" eb="1">
      <t>トシ</t>
    </rPh>
    <rPh sb="2" eb="3">
      <t>ガク</t>
    </rPh>
    <rPh sb="5" eb="7">
      <t>ゲツガク</t>
    </rPh>
    <rPh sb="11" eb="12">
      <t>ゲツ</t>
    </rPh>
    <phoneticPr fontId="1"/>
  </si>
  <si>
    <t>備　考</t>
    <rPh sb="0" eb="1">
      <t>ビ</t>
    </rPh>
    <rPh sb="2" eb="3">
      <t>コウ</t>
    </rPh>
    <phoneticPr fontId="1"/>
  </si>
  <si>
    <t>入学金</t>
    <rPh sb="0" eb="3">
      <t>ニュウガクキン</t>
    </rPh>
    <phoneticPr fontId="1"/>
  </si>
  <si>
    <t>計（B）</t>
    <rPh sb="0" eb="1">
      <t>ケイ</t>
    </rPh>
    <phoneticPr fontId="1"/>
  </si>
  <si>
    <t>金　額</t>
    <rPh sb="0" eb="1">
      <t>キン</t>
    </rPh>
    <rPh sb="2" eb="3">
      <t>ガク</t>
    </rPh>
    <phoneticPr fontId="1"/>
  </si>
  <si>
    <t>教科書、参考図書、実習材料、文房具代等</t>
    <rPh sb="0" eb="3">
      <t>キョウカショ</t>
    </rPh>
    <rPh sb="4" eb="6">
      <t>サンコウ</t>
    </rPh>
    <rPh sb="6" eb="8">
      <t>トショ</t>
    </rPh>
    <rPh sb="9" eb="11">
      <t>ジッシュウ</t>
    </rPh>
    <rPh sb="11" eb="13">
      <t>ザイリョウ</t>
    </rPh>
    <rPh sb="14" eb="17">
      <t>ブンボウグ</t>
    </rPh>
    <rPh sb="17" eb="18">
      <t>ダイ</t>
    </rPh>
    <rPh sb="18" eb="19">
      <t>トウ</t>
    </rPh>
    <phoneticPr fontId="1"/>
  </si>
  <si>
    <t>制服、学校指定ジャージ、教科書、辞書等</t>
    <rPh sb="0" eb="2">
      <t>セイフク</t>
    </rPh>
    <rPh sb="3" eb="5">
      <t>ガッコウ</t>
    </rPh>
    <rPh sb="5" eb="7">
      <t>シテイ</t>
    </rPh>
    <rPh sb="12" eb="15">
      <t>キョウカショ</t>
    </rPh>
    <rPh sb="16" eb="18">
      <t>ジショ</t>
    </rPh>
    <rPh sb="18" eb="19">
      <t>トウ</t>
    </rPh>
    <phoneticPr fontId="1"/>
  </si>
  <si>
    <t>入学準備学用品費</t>
    <rPh sb="0" eb="2">
      <t>ニュウガク</t>
    </rPh>
    <rPh sb="2" eb="4">
      <t>ジュンビ</t>
    </rPh>
    <rPh sb="4" eb="5">
      <t>ガク</t>
    </rPh>
    <rPh sb="5" eb="6">
      <t>ヨウ</t>
    </rPh>
    <rPh sb="6" eb="7">
      <t>ヒン</t>
    </rPh>
    <rPh sb="7" eb="8">
      <t>ヒ</t>
    </rPh>
    <phoneticPr fontId="1"/>
  </si>
  <si>
    <t>入学料、入学選考料</t>
    <rPh sb="0" eb="2">
      <t>ニュウガク</t>
    </rPh>
    <rPh sb="2" eb="3">
      <t>リョウ</t>
    </rPh>
    <rPh sb="4" eb="6">
      <t>ニュウガク</t>
    </rPh>
    <rPh sb="6" eb="8">
      <t>センコウ</t>
    </rPh>
    <rPh sb="8" eb="9">
      <t>リョウ</t>
    </rPh>
    <phoneticPr fontId="1"/>
  </si>
  <si>
    <t>入学一時金</t>
    <rPh sb="0" eb="2">
      <t>ニュウガク</t>
    </rPh>
    <rPh sb="2" eb="5">
      <t>イチジキン</t>
    </rPh>
    <phoneticPr fontId="1"/>
  </si>
  <si>
    <t>･･･（B)</t>
    <phoneticPr fontId="1"/>
  </si>
  <si>
    <t>入学料</t>
    <rPh sb="0" eb="2">
      <t>ニュウガク</t>
    </rPh>
    <rPh sb="2" eb="3">
      <t>リョウ</t>
    </rPh>
    <phoneticPr fontId="1"/>
  </si>
  <si>
    <t>全日制課程</t>
    <rPh sb="0" eb="3">
      <t>ゼンニチセイ</t>
    </rPh>
    <rPh sb="3" eb="5">
      <t>カテイ</t>
    </rPh>
    <phoneticPr fontId="1"/>
  </si>
  <si>
    <t>定時制課程</t>
    <rPh sb="0" eb="3">
      <t>テイジセイ</t>
    </rPh>
    <rPh sb="3" eb="5">
      <t>カテイ</t>
    </rPh>
    <phoneticPr fontId="1"/>
  </si>
  <si>
    <t>特別専攻科</t>
    <rPh sb="0" eb="2">
      <t>トクベツ</t>
    </rPh>
    <rPh sb="2" eb="5">
      <t>センコウカ</t>
    </rPh>
    <phoneticPr fontId="1"/>
  </si>
  <si>
    <t>寄宿舎料（月額）</t>
    <rPh sb="0" eb="3">
      <t>キシュクシャ</t>
    </rPh>
    <rPh sb="3" eb="4">
      <t>リョウ</t>
    </rPh>
    <rPh sb="5" eb="7">
      <t>ゲツガク</t>
    </rPh>
    <phoneticPr fontId="1"/>
  </si>
  <si>
    <t>通学費等</t>
    <rPh sb="0" eb="2">
      <t>ツウガク</t>
    </rPh>
    <rPh sb="2" eb="3">
      <t>ヒ</t>
    </rPh>
    <rPh sb="3" eb="4">
      <t>トウ</t>
    </rPh>
    <phoneticPr fontId="1"/>
  </si>
  <si>
    <t>寄宿舎料等</t>
    <rPh sb="0" eb="3">
      <t>キシュクシャ</t>
    </rPh>
    <rPh sb="3" eb="4">
      <t>リョウ</t>
    </rPh>
    <rPh sb="4" eb="5">
      <t>トウ</t>
    </rPh>
    <phoneticPr fontId="1"/>
  </si>
  <si>
    <t>寮費、寄宿舎料、下宿代等（食費を除く）</t>
    <rPh sb="0" eb="2">
      <t>リョウヒ</t>
    </rPh>
    <rPh sb="3" eb="6">
      <t>キシュクシャ</t>
    </rPh>
    <rPh sb="6" eb="7">
      <t>リョウ</t>
    </rPh>
    <rPh sb="8" eb="10">
      <t>ゲシュク</t>
    </rPh>
    <rPh sb="10" eb="11">
      <t>ダイ</t>
    </rPh>
    <rPh sb="11" eb="12">
      <t>トウ</t>
    </rPh>
    <rPh sb="13" eb="15">
      <t>ショクヒ</t>
    </rPh>
    <rPh sb="16" eb="17">
      <t>ノゾ</t>
    </rPh>
    <phoneticPr fontId="1"/>
  </si>
  <si>
    <t>施設設備費</t>
    <rPh sb="0" eb="2">
      <t>シセツ</t>
    </rPh>
    <rPh sb="2" eb="4">
      <t>セツビ</t>
    </rPh>
    <rPh sb="4" eb="5">
      <t>ヒ</t>
    </rPh>
    <phoneticPr fontId="1"/>
  </si>
  <si>
    <t>実験実習費</t>
    <rPh sb="0" eb="2">
      <t>ジッケン</t>
    </rPh>
    <rPh sb="2" eb="4">
      <t>ジッシュウ</t>
    </rPh>
    <rPh sb="4" eb="5">
      <t>ヒ</t>
    </rPh>
    <phoneticPr fontId="1"/>
  </si>
  <si>
    <t>施設や教育の充実に係る学校納付金</t>
    <rPh sb="0" eb="2">
      <t>シセツ</t>
    </rPh>
    <rPh sb="3" eb="5">
      <t>キョウイク</t>
    </rPh>
    <rPh sb="6" eb="8">
      <t>ジュウジツ</t>
    </rPh>
    <rPh sb="9" eb="10">
      <t>カカ</t>
    </rPh>
    <rPh sb="11" eb="13">
      <t>ガッコウ</t>
    </rPh>
    <rPh sb="13" eb="15">
      <t>ノウフ</t>
    </rPh>
    <rPh sb="15" eb="16">
      <t>キン</t>
    </rPh>
    <phoneticPr fontId="1"/>
  </si>
  <si>
    <t>実験・実習や課外活動に係る学校納付金</t>
    <rPh sb="0" eb="2">
      <t>ジッケン</t>
    </rPh>
    <rPh sb="3" eb="5">
      <t>ジッシュウ</t>
    </rPh>
    <rPh sb="6" eb="8">
      <t>カガイ</t>
    </rPh>
    <rPh sb="8" eb="10">
      <t>カツドウ</t>
    </rPh>
    <rPh sb="11" eb="12">
      <t>カカ</t>
    </rPh>
    <rPh sb="13" eb="15">
      <t>ガッコウ</t>
    </rPh>
    <rPh sb="15" eb="18">
      <t>ノウフキン</t>
    </rPh>
    <phoneticPr fontId="1"/>
  </si>
  <si>
    <t>実際に納入する額（減額・免除後の額）</t>
    <rPh sb="0" eb="2">
      <t>ジッサイ</t>
    </rPh>
    <rPh sb="3" eb="5">
      <t>ノウニュウ</t>
    </rPh>
    <rPh sb="7" eb="8">
      <t>ガク</t>
    </rPh>
    <rPh sb="9" eb="11">
      <t>ゲンガク</t>
    </rPh>
    <rPh sb="12" eb="14">
      <t>メンジョ</t>
    </rPh>
    <rPh sb="14" eb="15">
      <t>ゴ</t>
    </rPh>
    <rPh sb="16" eb="17">
      <t>ガク</t>
    </rPh>
    <phoneticPr fontId="1"/>
  </si>
  <si>
    <t>入学時納付金</t>
    <rPh sb="0" eb="2">
      <t>ニュウガク</t>
    </rPh>
    <rPh sb="2" eb="3">
      <t>ジ</t>
    </rPh>
    <rPh sb="3" eb="6">
      <t>ノウフキン</t>
    </rPh>
    <phoneticPr fontId="1"/>
  </si>
  <si>
    <t>教科書、辞書等（指定のもの）</t>
    <rPh sb="0" eb="3">
      <t>キョウカショ</t>
    </rPh>
    <rPh sb="4" eb="6">
      <t>ジショ</t>
    </rPh>
    <rPh sb="6" eb="7">
      <t>トウ</t>
    </rPh>
    <rPh sb="8" eb="10">
      <t>シテイ</t>
    </rPh>
    <phoneticPr fontId="1"/>
  </si>
  <si>
    <t>①借入月額（上限８万円）</t>
    <rPh sb="1" eb="2">
      <t>シャク</t>
    </rPh>
    <rPh sb="2" eb="3">
      <t>ニュウ</t>
    </rPh>
    <rPh sb="3" eb="5">
      <t>ゲツガク</t>
    </rPh>
    <rPh sb="6" eb="8">
      <t>ジョウゲン</t>
    </rPh>
    <rPh sb="9" eb="11">
      <t>マンエン</t>
    </rPh>
    <phoneticPr fontId="1"/>
  </si>
  <si>
    <t>①借入月額（上限４万円）</t>
    <rPh sb="1" eb="2">
      <t>シャク</t>
    </rPh>
    <rPh sb="2" eb="3">
      <t>ニュウ</t>
    </rPh>
    <rPh sb="3" eb="5">
      <t>ゲツガク</t>
    </rPh>
    <rPh sb="6" eb="8">
      <t>ジョウゲン</t>
    </rPh>
    <rPh sb="9" eb="11">
      <t>マンエン</t>
    </rPh>
    <phoneticPr fontId="1"/>
  </si>
  <si>
    <t>②入学一時金（上限10万円）</t>
    <rPh sb="1" eb="3">
      <t>ニュウガク</t>
    </rPh>
    <rPh sb="3" eb="6">
      <t>イチジキン</t>
    </rPh>
    <rPh sb="7" eb="9">
      <t>ジョウゲン</t>
    </rPh>
    <rPh sb="11" eb="13">
      <t>マンエン</t>
    </rPh>
    <phoneticPr fontId="1"/>
  </si>
  <si>
    <t>②入学一時金（上限30万円）</t>
    <rPh sb="1" eb="3">
      <t>ニュウガク</t>
    </rPh>
    <rPh sb="3" eb="6">
      <t>イチジキン</t>
    </rPh>
    <rPh sb="7" eb="9">
      <t>ジョウゲン</t>
    </rPh>
    <rPh sb="11" eb="13">
      <t>マンエン</t>
    </rPh>
    <phoneticPr fontId="1"/>
  </si>
  <si>
    <t>定期券代(公共交通機関利用分）等</t>
    <rPh sb="0" eb="3">
      <t>テイキケン</t>
    </rPh>
    <rPh sb="3" eb="4">
      <t>ダイ</t>
    </rPh>
    <rPh sb="5" eb="7">
      <t>コウキョウ</t>
    </rPh>
    <rPh sb="7" eb="9">
      <t>コウツウ</t>
    </rPh>
    <rPh sb="9" eb="11">
      <t>キカン</t>
    </rPh>
    <rPh sb="11" eb="13">
      <t>リヨウ</t>
    </rPh>
    <rPh sb="13" eb="14">
      <t>ブン</t>
    </rPh>
    <rPh sb="15" eb="16">
      <t>トウ</t>
    </rPh>
    <phoneticPr fontId="1"/>
  </si>
  <si>
    <t>奨学金適正額計算書（高校用）</t>
    <rPh sb="0" eb="3">
      <t>ショウガクキン</t>
    </rPh>
    <rPh sb="3" eb="5">
      <t>テキセイ</t>
    </rPh>
    <rPh sb="5" eb="6">
      <t>ガク</t>
    </rPh>
    <rPh sb="6" eb="9">
      <t>ケイサンショ</t>
    </rPh>
    <rPh sb="10" eb="13">
      <t>コウコウヨウ</t>
    </rPh>
    <phoneticPr fontId="1"/>
  </si>
  <si>
    <t>入学選考料</t>
    <rPh sb="0" eb="2">
      <t>ニュウガク</t>
    </rPh>
    <rPh sb="2" eb="4">
      <t>センコウ</t>
    </rPh>
    <rPh sb="4" eb="5">
      <t>リョウ</t>
    </rPh>
    <phoneticPr fontId="1"/>
  </si>
  <si>
    <t>奨学金適正額計算書（大学等用）</t>
    <rPh sb="0" eb="3">
      <t>ショウガクキン</t>
    </rPh>
    <rPh sb="3" eb="5">
      <t>テキセイ</t>
    </rPh>
    <rPh sb="5" eb="6">
      <t>ガク</t>
    </rPh>
    <rPh sb="6" eb="9">
      <t>ケイサンショ</t>
    </rPh>
    <rPh sb="10" eb="12">
      <t>ダイガク</t>
    </rPh>
    <rPh sb="12" eb="13">
      <t>トウ</t>
    </rPh>
    <rPh sb="13" eb="14">
      <t>ヨウ</t>
    </rPh>
    <phoneticPr fontId="1"/>
  </si>
  <si>
    <t>入学金以外の入学時のみ学校に納付する費用</t>
    <rPh sb="0" eb="3">
      <t>ニュウガクキン</t>
    </rPh>
    <rPh sb="3" eb="5">
      <t>イガイ</t>
    </rPh>
    <rPh sb="6" eb="8">
      <t>ニュウガク</t>
    </rPh>
    <rPh sb="8" eb="9">
      <t>ジ</t>
    </rPh>
    <rPh sb="11" eb="13">
      <t>ガッコウ</t>
    </rPh>
    <rPh sb="14" eb="16">
      <t>ノウフ</t>
    </rPh>
    <rPh sb="18" eb="20">
      <t>ヒヨウ</t>
    </rPh>
    <phoneticPr fontId="1"/>
  </si>
  <si>
    <t>入学金以外の入学時のみ学校に納付する費用（施設設備費等）</t>
    <rPh sb="6" eb="8">
      <t>ニュウガク</t>
    </rPh>
    <rPh sb="8" eb="9">
      <t>ジ</t>
    </rPh>
    <rPh sb="11" eb="13">
      <t>ガッコウ</t>
    </rPh>
    <rPh sb="14" eb="16">
      <t>ノウフ</t>
    </rPh>
    <rPh sb="18" eb="20">
      <t>ヒヨウ</t>
    </rPh>
    <rPh sb="21" eb="23">
      <t>シセツ</t>
    </rPh>
    <rPh sb="23" eb="25">
      <t>セツビ</t>
    </rPh>
    <rPh sb="25" eb="26">
      <t>ヒ</t>
    </rPh>
    <rPh sb="26" eb="27">
      <t>トウ</t>
    </rPh>
    <phoneticPr fontId="1"/>
  </si>
  <si>
    <t>（1万円未満切上げ、上限４万円）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3" eb="15">
      <t>マンエン</t>
    </rPh>
    <phoneticPr fontId="1"/>
  </si>
  <si>
    <t>（1万円未満切上げ、上限10万円）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4" eb="16">
      <t>マンエン</t>
    </rPh>
    <phoneticPr fontId="1"/>
  </si>
  <si>
    <t>専   攻   科</t>
    <rPh sb="0" eb="1">
      <t>セン</t>
    </rPh>
    <rPh sb="4" eb="5">
      <t>コウ</t>
    </rPh>
    <rPh sb="8" eb="9">
      <t>カ</t>
    </rPh>
    <phoneticPr fontId="1"/>
  </si>
  <si>
    <r>
      <t>・奨学金は、</t>
    </r>
    <r>
      <rPr>
        <b/>
        <u/>
        <sz val="12"/>
        <color theme="1"/>
        <rFont val="BIZ UDゴシック"/>
        <family val="3"/>
        <charset val="128"/>
      </rPr>
      <t>学費の一部</t>
    </r>
    <r>
      <rPr>
        <sz val="12"/>
        <color theme="1"/>
        <rFont val="BIZ UDゴシック"/>
        <family val="3"/>
        <charset val="128"/>
      </rPr>
      <t>を補助するものです。</t>
    </r>
    <rPh sb="1" eb="4">
      <t>ショウガクキン</t>
    </rPh>
    <rPh sb="6" eb="8">
      <t>ガクヒ</t>
    </rPh>
    <rPh sb="9" eb="11">
      <t>イチブ</t>
    </rPh>
    <rPh sb="12" eb="14">
      <t>ホジョ</t>
    </rPh>
    <phoneticPr fontId="1"/>
  </si>
  <si>
    <r>
      <t>・借入額はそのまま</t>
    </r>
    <r>
      <rPr>
        <b/>
        <u/>
        <sz val="12"/>
        <color theme="1"/>
        <rFont val="BIZ UDゴシック"/>
        <family val="3"/>
        <charset val="128"/>
      </rPr>
      <t>本人の負債</t>
    </r>
    <r>
      <rPr>
        <sz val="12"/>
        <color theme="1"/>
        <rFont val="BIZ UDゴシック"/>
        <family val="3"/>
        <charset val="128"/>
      </rPr>
      <t>となります。返済が過度の負担とならないよう、</t>
    </r>
    <r>
      <rPr>
        <b/>
        <u/>
        <sz val="12"/>
        <color theme="1"/>
        <rFont val="BIZ UDゴシック"/>
        <family val="3"/>
        <charset val="128"/>
      </rPr>
      <t>適正額の</t>
    </r>
    <rPh sb="1" eb="3">
      <t>カリイレ</t>
    </rPh>
    <rPh sb="3" eb="4">
      <t>ガク</t>
    </rPh>
    <rPh sb="9" eb="11">
      <t>ホンニン</t>
    </rPh>
    <rPh sb="12" eb="14">
      <t>フサイ</t>
    </rPh>
    <rPh sb="20" eb="22">
      <t>ヘンサイ</t>
    </rPh>
    <rPh sb="23" eb="25">
      <t>カド</t>
    </rPh>
    <rPh sb="26" eb="28">
      <t>フタン</t>
    </rPh>
    <rPh sb="36" eb="38">
      <t>テキセイ</t>
    </rPh>
    <rPh sb="38" eb="39">
      <t>ガク</t>
    </rPh>
    <phoneticPr fontId="1"/>
  </si>
  <si>
    <r>
      <t>　</t>
    </r>
    <r>
      <rPr>
        <b/>
        <u/>
        <sz val="12"/>
        <color theme="1"/>
        <rFont val="BIZ UDゴシック"/>
        <family val="3"/>
        <charset val="128"/>
      </rPr>
      <t>範囲</t>
    </r>
    <r>
      <rPr>
        <sz val="12"/>
        <color theme="1"/>
        <rFont val="BIZ UDゴシック"/>
        <family val="3"/>
        <charset val="128"/>
      </rPr>
      <t>での借り入れとするようお願いします。</t>
    </r>
    <phoneticPr fontId="1"/>
  </si>
  <si>
    <t>（1万円未満切上げ、上限８万円）</t>
    <rPh sb="2" eb="3">
      <t>マン</t>
    </rPh>
    <rPh sb="3" eb="4">
      <t>エン</t>
    </rPh>
    <rPh sb="4" eb="6">
      <t>ミマン</t>
    </rPh>
    <rPh sb="6" eb="8">
      <t>キリア</t>
    </rPh>
    <rPh sb="10" eb="12">
      <t>ジョウゲン</t>
    </rPh>
    <rPh sb="13" eb="15">
      <t>マンエン</t>
    </rPh>
    <phoneticPr fontId="1"/>
  </si>
  <si>
    <t>（1万未満切上げ、上限30万円）</t>
    <rPh sb="2" eb="3">
      <t>マン</t>
    </rPh>
    <rPh sb="3" eb="5">
      <t>ミマン</t>
    </rPh>
    <rPh sb="5" eb="7">
      <t>キリア</t>
    </rPh>
    <rPh sb="9" eb="11">
      <t>ジョウゲン</t>
    </rPh>
    <rPh sb="13" eb="15">
      <t>マンエン</t>
    </rPh>
    <phoneticPr fontId="1"/>
  </si>
  <si>
    <r>
      <rPr>
        <b/>
        <sz val="11"/>
        <rFont val="BIZ UDP明朝 Medium"/>
        <family val="1"/>
        <charset val="128"/>
      </rPr>
      <t>【高等学校等就学支援金制度】</t>
    </r>
    <r>
      <rPr>
        <sz val="11"/>
        <rFont val="BIZ UDP明朝 Medium"/>
        <family val="1"/>
        <charset val="128"/>
      </rPr>
      <t>※「</t>
    </r>
    <r>
      <rPr>
        <sz val="11"/>
        <rFont val="BIZ UDPゴシック"/>
        <family val="3"/>
        <charset val="128"/>
      </rPr>
      <t>いわゆる高校無償化」により令和８(2026)年４月から制度が改正</t>
    </r>
    <rPh sb="1" eb="5">
      <t>コウトウガッコウ</t>
    </rPh>
    <rPh sb="5" eb="6">
      <t>トウ</t>
    </rPh>
    <rPh sb="6" eb="8">
      <t>シュウガク</t>
    </rPh>
    <rPh sb="8" eb="10">
      <t>シエン</t>
    </rPh>
    <rPh sb="10" eb="11">
      <t>キン</t>
    </rPh>
    <rPh sb="11" eb="13">
      <t>セイド</t>
    </rPh>
    <rPh sb="20" eb="22">
      <t>コウコウ</t>
    </rPh>
    <rPh sb="22" eb="25">
      <t>ムショウカ</t>
    </rPh>
    <rPh sb="29" eb="31">
      <t>レイワ</t>
    </rPh>
    <rPh sb="38" eb="39">
      <t>ネン</t>
    </rPh>
    <rPh sb="40" eb="41">
      <t>ガツ</t>
    </rPh>
    <rPh sb="43" eb="45">
      <t>セイド</t>
    </rPh>
    <rPh sb="46" eb="48">
      <t>カイセイ</t>
    </rPh>
    <phoneticPr fontId="1"/>
  </si>
  <si>
    <t>が支給されます。申請（入学後）により授業料の納付が不要となります。</t>
    <phoneticPr fontId="1"/>
  </si>
  <si>
    <t xml:space="preserve"> 【参考】県立高等学校授業料（R8.4.1現在）</t>
    <rPh sb="2" eb="4">
      <t>サンコウ</t>
    </rPh>
    <rPh sb="5" eb="7">
      <t>ケンリツ</t>
    </rPh>
    <rPh sb="7" eb="9">
      <t>コウトウ</t>
    </rPh>
    <rPh sb="9" eb="11">
      <t>ガッコウ</t>
    </rPh>
    <rPh sb="11" eb="13">
      <t>ジュギョウ</t>
    </rPh>
    <rPh sb="13" eb="14">
      <t>リョウ</t>
    </rPh>
    <rPh sb="21" eb="23">
      <t>ゲンザイ</t>
    </rPh>
    <phoneticPr fontId="1"/>
  </si>
  <si>
    <t>　※私立高校（全日制）の場合、支給上限額は45万7,200円（年額）に引き上げられました。</t>
    <rPh sb="2" eb="4">
      <t>シリツ</t>
    </rPh>
    <rPh sb="4" eb="6">
      <t>コウコウ</t>
    </rPh>
    <rPh sb="7" eb="9">
      <t>ゼンニチ</t>
    </rPh>
    <rPh sb="9" eb="10">
      <t>セイ</t>
    </rPh>
    <rPh sb="12" eb="14">
      <t>バアイ</t>
    </rPh>
    <rPh sb="15" eb="17">
      <t>シキュウ</t>
    </rPh>
    <rPh sb="17" eb="19">
      <t>ジョウゲン</t>
    </rPh>
    <rPh sb="19" eb="20">
      <t>ガク</t>
    </rPh>
    <rPh sb="23" eb="24">
      <t>マン</t>
    </rPh>
    <rPh sb="29" eb="30">
      <t>エン</t>
    </rPh>
    <rPh sb="31" eb="33">
      <t>ネンガク</t>
    </rPh>
    <rPh sb="35" eb="36">
      <t>ヒ</t>
    </rPh>
    <rPh sb="37" eb="38">
      <t>ア</t>
    </rPh>
    <phoneticPr fontId="1"/>
  </si>
  <si>
    <t>　※東日本大震災等の被災者は被災の程度に応じ、申請により県立高等学校の入学料等が免除</t>
    <rPh sb="2" eb="3">
      <t>ヒガシ</t>
    </rPh>
    <rPh sb="3" eb="5">
      <t>ニホン</t>
    </rPh>
    <rPh sb="5" eb="8">
      <t>ダイシンサイ</t>
    </rPh>
    <rPh sb="8" eb="9">
      <t>トウ</t>
    </rPh>
    <rPh sb="10" eb="13">
      <t>ヒサイシャ</t>
    </rPh>
    <rPh sb="14" eb="16">
      <t>ヒサイ</t>
    </rPh>
    <rPh sb="17" eb="19">
      <t>テイド</t>
    </rPh>
    <rPh sb="20" eb="21">
      <t>オウ</t>
    </rPh>
    <rPh sb="23" eb="25">
      <t>シンセイ</t>
    </rPh>
    <rPh sb="28" eb="30">
      <t>ケンリツ</t>
    </rPh>
    <rPh sb="30" eb="34">
      <t>コウトウガッコウ</t>
    </rPh>
    <rPh sb="35" eb="37">
      <t>ニュウガク</t>
    </rPh>
    <rPh sb="37" eb="38">
      <t>リョウ</t>
    </rPh>
    <rPh sb="38" eb="39">
      <t>トウ</t>
    </rPh>
    <rPh sb="40" eb="42">
      <t>メンジョ</t>
    </rPh>
    <phoneticPr fontId="1"/>
  </si>
  <si>
    <t>　となる場合があります。</t>
    <rPh sb="4" eb="6">
      <t>バアイ</t>
    </rPh>
    <phoneticPr fontId="1"/>
  </si>
  <si>
    <t>　※県では、生活保護受給世帯や、保護者等の失職等により家計が急変した世帯に対し、授業料以外</t>
    <rPh sb="2" eb="3">
      <t>ケン</t>
    </rPh>
    <rPh sb="6" eb="8">
      <t>セイカツ</t>
    </rPh>
    <rPh sb="8" eb="10">
      <t>ホゴ</t>
    </rPh>
    <rPh sb="10" eb="12">
      <t>ジュキュウ</t>
    </rPh>
    <rPh sb="12" eb="14">
      <t>セタイ</t>
    </rPh>
    <rPh sb="16" eb="19">
      <t>ホゴシャ</t>
    </rPh>
    <rPh sb="19" eb="20">
      <t>トウ</t>
    </rPh>
    <rPh sb="21" eb="23">
      <t>シッショク</t>
    </rPh>
    <rPh sb="23" eb="24">
      <t>トウ</t>
    </rPh>
    <rPh sb="27" eb="29">
      <t>カケイ</t>
    </rPh>
    <rPh sb="30" eb="32">
      <t>キュウヘン</t>
    </rPh>
    <rPh sb="34" eb="36">
      <t>セタイ</t>
    </rPh>
    <rPh sb="37" eb="38">
      <t>タイ</t>
    </rPh>
    <rPh sb="40" eb="43">
      <t>ジュギョウリョウ</t>
    </rPh>
    <rPh sb="43" eb="45">
      <t>イガイ</t>
    </rPh>
    <phoneticPr fontId="1"/>
  </si>
  <si>
    <t>　の教育費の負担を軽減するための給付金制度があります。</t>
    <rPh sb="2" eb="5">
      <t>キョウイクヒ</t>
    </rPh>
    <rPh sb="6" eb="8">
      <t>フタン</t>
    </rPh>
    <rPh sb="9" eb="11">
      <t>ケイゲン</t>
    </rPh>
    <rPh sb="16" eb="19">
      <t>キュウフキン</t>
    </rPh>
    <rPh sb="19" eb="21">
      <t>セイド</t>
    </rPh>
    <phoneticPr fontId="1"/>
  </si>
  <si>
    <r>
      <t>所得制限なく、高等学校等に通う日本人等の生徒を対象に、</t>
    </r>
    <r>
      <rPr>
        <u/>
        <sz val="11"/>
        <rFont val="BIZ UDP明朝 Medium"/>
        <family val="1"/>
        <charset val="128"/>
      </rPr>
      <t>授業料</t>
    </r>
    <r>
      <rPr>
        <sz val="11"/>
        <rFont val="BIZ UDP明朝 Medium"/>
        <family val="1"/>
        <charset val="128"/>
      </rPr>
      <t>に充てる高等学校等就学支援金</t>
    </r>
    <rPh sb="0" eb="2">
      <t>ショトク</t>
    </rPh>
    <rPh sb="2" eb="4">
      <t>セイゲン</t>
    </rPh>
    <rPh sb="7" eb="9">
      <t>コウトウ</t>
    </rPh>
    <rPh sb="9" eb="11">
      <t>ガッコウ</t>
    </rPh>
    <rPh sb="11" eb="12">
      <t>トウ</t>
    </rPh>
    <rPh sb="13" eb="14">
      <t>カヨ</t>
    </rPh>
    <rPh sb="15" eb="18">
      <t>ニホンジン</t>
    </rPh>
    <rPh sb="18" eb="19">
      <t>トウ</t>
    </rPh>
    <rPh sb="20" eb="22">
      <t>セイト</t>
    </rPh>
    <rPh sb="23" eb="25">
      <t>タイショウ</t>
    </rPh>
    <rPh sb="27" eb="29">
      <t>ジュギョウ</t>
    </rPh>
    <rPh sb="29" eb="30">
      <t>リョウ</t>
    </rPh>
    <rPh sb="31" eb="32">
      <t>ア</t>
    </rPh>
    <rPh sb="34" eb="39">
      <t>コウトウガッコウトウ</t>
    </rPh>
    <rPh sb="39" eb="41">
      <t>シュウガク</t>
    </rPh>
    <rPh sb="41" eb="44">
      <t>シエンキン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</si>
</sst>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&quot;円&quot;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ゴシック"/>
      <family val="3"/>
      <charset val="128"/>
    </font>
    <font>
      <b/>
      <u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ゴシック"/>
      <family val="3"/>
      <charset val="128"/>
    </font>
    <font>
      <u/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177" fontId="3" fillId="2" borderId="18" xfId="0" applyNumberFormat="1" applyFont="1" applyFill="1" applyBorder="1" applyAlignment="1">
      <alignment vertical="center" shrinkToFit="1"/>
    </xf>
    <xf numFmtId="0" fontId="4" fillId="0" borderId="2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177" fontId="3" fillId="2" borderId="18" xfId="0" applyNumberFormat="1" applyFont="1" applyFill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2" fillId="0" borderId="30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25" xfId="0" applyFont="1" applyBorder="1">
      <alignment vertical="center"/>
    </xf>
    <xf numFmtId="0" fontId="12" fillId="0" borderId="28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9" xfId="0" applyFont="1" applyBorder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38" xfId="0" applyFont="1" applyBorder="1">
      <alignment vertical="center"/>
    </xf>
    <xf numFmtId="0" fontId="14" fillId="0" borderId="26" xfId="0" applyFont="1" applyBorder="1">
      <alignment vertical="center"/>
    </xf>
    <xf numFmtId="176" fontId="2" fillId="0" borderId="30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2" fillId="0" borderId="18" xfId="0" applyFont="1" applyBorder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15" fillId="0" borderId="35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35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0" xfId="0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30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7" fontId="3" fillId="2" borderId="18" xfId="0" applyNumberFormat="1" applyFont="1" applyFill="1" applyBorder="1">
      <alignment vertical="center"/>
    </xf>
    <xf numFmtId="176" fontId="11" fillId="0" borderId="2" xfId="0" applyNumberFormat="1" applyFont="1" applyBorder="1">
      <alignment vertical="center"/>
    </xf>
    <xf numFmtId="0" fontId="11" fillId="0" borderId="4" xfId="0" applyFont="1" applyBorder="1">
      <alignment vertical="center"/>
    </xf>
    <xf numFmtId="176" fontId="11" fillId="0" borderId="1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0" fillId="0" borderId="18" xfId="0" applyBorder="1">
      <alignment vertical="center"/>
    </xf>
    <xf numFmtId="177" fontId="2" fillId="0" borderId="19" xfId="0" applyNumberFormat="1" applyFont="1" applyBorder="1">
      <alignment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13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30" xfId="0" applyNumberFormat="1" applyFont="1" applyBorder="1">
      <alignment vertical="center"/>
    </xf>
    <xf numFmtId="0" fontId="0" fillId="0" borderId="30" xfId="0" applyBorder="1">
      <alignment vertical="center"/>
    </xf>
    <xf numFmtId="0" fontId="2" fillId="0" borderId="30" xfId="0" applyFont="1" applyBorder="1">
      <alignment vertical="center"/>
    </xf>
    <xf numFmtId="176" fontId="3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30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9F4E-7F05-4E35-8718-FA0255ABEA08}">
  <dimension ref="A1:K41"/>
  <sheetViews>
    <sheetView topLeftCell="A20" zoomScaleNormal="100" workbookViewId="0">
      <selection activeCell="N21" sqref="N21"/>
    </sheetView>
  </sheetViews>
  <sheetFormatPr defaultColWidth="9" defaultRowHeight="13" x14ac:dyDescent="0.55000000000000004"/>
  <cols>
    <col min="1" max="1" width="1.25" style="1" customWidth="1"/>
    <col min="2" max="2" width="14.33203125" style="1" customWidth="1"/>
    <col min="3" max="3" width="11.83203125" style="1" customWidth="1"/>
    <col min="4" max="4" width="1" style="1" customWidth="1"/>
    <col min="5" max="5" width="7.08203125" style="1" customWidth="1"/>
    <col min="6" max="6" width="7" style="1" customWidth="1"/>
    <col min="7" max="7" width="2.33203125" style="1" customWidth="1"/>
    <col min="8" max="8" width="11.58203125" style="1" customWidth="1"/>
    <col min="9" max="11" width="8" style="1" customWidth="1"/>
    <col min="12" max="16384" width="9" style="1"/>
  </cols>
  <sheetData>
    <row r="1" spans="1:11" ht="24" customHeight="1" x14ac:dyDescent="0.55000000000000004">
      <c r="B1" s="121" t="s">
        <v>39</v>
      </c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4" customHeight="1" thickBot="1" x14ac:dyDescent="0.6"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18.649999999999999" customHeight="1" x14ac:dyDescent="0.55000000000000004">
      <c r="A4" s="20"/>
      <c r="B4" s="50" t="s">
        <v>47</v>
      </c>
      <c r="C4" s="51"/>
      <c r="D4" s="51"/>
      <c r="E4" s="51"/>
      <c r="F4" s="51"/>
      <c r="G4" s="51"/>
      <c r="H4" s="51"/>
      <c r="I4" s="51"/>
      <c r="J4" s="51"/>
      <c r="K4" s="30"/>
    </row>
    <row r="5" spans="1:11" ht="18.649999999999999" customHeight="1" x14ac:dyDescent="0.55000000000000004">
      <c r="A5" s="20"/>
      <c r="B5" s="50" t="s">
        <v>48</v>
      </c>
      <c r="C5" s="51"/>
      <c r="D5" s="51"/>
      <c r="E5" s="51"/>
      <c r="F5" s="51"/>
      <c r="G5" s="51"/>
      <c r="H5" s="51"/>
      <c r="I5" s="51"/>
      <c r="J5" s="51"/>
      <c r="K5" s="30"/>
    </row>
    <row r="6" spans="1:11" ht="18.649999999999999" customHeight="1" x14ac:dyDescent="0.55000000000000004">
      <c r="A6" s="20"/>
      <c r="B6" s="50" t="s">
        <v>49</v>
      </c>
      <c r="C6" s="51"/>
      <c r="D6" s="51"/>
      <c r="E6" s="51"/>
      <c r="F6" s="51"/>
      <c r="G6" s="51"/>
      <c r="H6" s="51"/>
      <c r="I6" s="51"/>
      <c r="J6" s="51"/>
      <c r="K6" s="30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2"/>
      <c r="K7" s="33"/>
    </row>
    <row r="8" spans="1:11" ht="18.649999999999999" customHeight="1" x14ac:dyDescent="0.55000000000000004"/>
    <row r="9" spans="1:11" ht="18.649999999999999" customHeight="1" x14ac:dyDescent="0.55000000000000004">
      <c r="B9" s="10" t="s">
        <v>35</v>
      </c>
    </row>
    <row r="10" spans="1:11" ht="29.25" customHeight="1" x14ac:dyDescent="0.55000000000000004">
      <c r="B10" s="62"/>
      <c r="C10" s="104" t="s">
        <v>7</v>
      </c>
      <c r="D10" s="106"/>
      <c r="E10" s="123" t="s">
        <v>8</v>
      </c>
      <c r="F10" s="123"/>
      <c r="G10" s="124" t="s">
        <v>9</v>
      </c>
      <c r="H10" s="124"/>
      <c r="I10" s="124"/>
      <c r="J10" s="124"/>
      <c r="K10" s="124"/>
    </row>
    <row r="11" spans="1:11" ht="22" customHeight="1" x14ac:dyDescent="0.55000000000000004">
      <c r="B11" s="62" t="s">
        <v>1</v>
      </c>
      <c r="C11" s="118"/>
      <c r="D11" s="119"/>
      <c r="E11" s="118"/>
      <c r="F11" s="120"/>
      <c r="G11" s="120" t="s">
        <v>31</v>
      </c>
      <c r="H11" s="120"/>
      <c r="I11" s="120"/>
      <c r="J11" s="120"/>
      <c r="K11" s="120"/>
    </row>
    <row r="12" spans="1:11" ht="22" customHeight="1" x14ac:dyDescent="0.55000000000000004">
      <c r="B12" s="62" t="s">
        <v>2</v>
      </c>
      <c r="C12" s="118"/>
      <c r="D12" s="119"/>
      <c r="E12" s="118"/>
      <c r="F12" s="120"/>
      <c r="G12" s="120" t="s">
        <v>13</v>
      </c>
      <c r="H12" s="120"/>
      <c r="I12" s="120"/>
      <c r="J12" s="120"/>
      <c r="K12" s="120"/>
    </row>
    <row r="13" spans="1:11" ht="22" customHeight="1" x14ac:dyDescent="0.55000000000000004">
      <c r="B13" s="62" t="s">
        <v>24</v>
      </c>
      <c r="C13" s="118"/>
      <c r="D13" s="119"/>
      <c r="E13" s="118"/>
      <c r="F13" s="120"/>
      <c r="G13" s="120" t="s">
        <v>38</v>
      </c>
      <c r="H13" s="120"/>
      <c r="I13" s="120"/>
      <c r="J13" s="120"/>
      <c r="K13" s="120"/>
    </row>
    <row r="14" spans="1:11" ht="22" customHeight="1" thickBot="1" x14ac:dyDescent="0.6">
      <c r="B14" s="61" t="s">
        <v>25</v>
      </c>
      <c r="C14" s="110"/>
      <c r="D14" s="111"/>
      <c r="E14" s="110"/>
      <c r="F14" s="112"/>
      <c r="G14" s="112" t="s">
        <v>26</v>
      </c>
      <c r="H14" s="112"/>
      <c r="I14" s="112"/>
      <c r="J14" s="112"/>
      <c r="K14" s="112"/>
    </row>
    <row r="15" spans="1:11" ht="22" customHeight="1" thickBot="1" x14ac:dyDescent="0.6">
      <c r="B15" s="23" t="s">
        <v>3</v>
      </c>
      <c r="C15" s="113"/>
      <c r="D15" s="114"/>
      <c r="E15" s="113"/>
      <c r="F15" s="115"/>
      <c r="G15" s="116"/>
      <c r="H15" s="116"/>
      <c r="I15" s="116"/>
      <c r="J15" s="116"/>
      <c r="K15" s="117"/>
    </row>
    <row r="16" spans="1:11" ht="6" customHeight="1" thickBot="1" x14ac:dyDescent="0.6"/>
    <row r="17" spans="1:11" ht="28.5" customHeight="1" thickTop="1" thickBot="1" x14ac:dyDescent="0.6">
      <c r="B17" s="34" t="s">
        <v>5</v>
      </c>
      <c r="C17" s="77" t="s">
        <v>6</v>
      </c>
      <c r="D17" s="78"/>
      <c r="E17" s="79"/>
      <c r="F17" s="77"/>
      <c r="G17" s="11" t="s">
        <v>4</v>
      </c>
      <c r="H17" s="72"/>
      <c r="I17" s="13" t="s">
        <v>44</v>
      </c>
      <c r="J17" s="14"/>
      <c r="K17" s="15"/>
    </row>
    <row r="18" spans="1:11" ht="12.75" customHeight="1" thickTop="1" x14ac:dyDescent="0.55000000000000004"/>
    <row r="19" spans="1:11" ht="18.649999999999999" customHeight="1" x14ac:dyDescent="0.55000000000000004">
      <c r="B19" s="10" t="s">
        <v>36</v>
      </c>
    </row>
    <row r="20" spans="1:11" ht="22" customHeight="1" x14ac:dyDescent="0.55000000000000004">
      <c r="B20" s="62"/>
      <c r="C20" s="104" t="s">
        <v>12</v>
      </c>
      <c r="D20" s="105"/>
      <c r="E20" s="106"/>
      <c r="F20" s="104" t="s">
        <v>9</v>
      </c>
      <c r="G20" s="105"/>
      <c r="H20" s="105"/>
      <c r="I20" s="105"/>
      <c r="J20" s="105"/>
      <c r="K20" s="106"/>
    </row>
    <row r="21" spans="1:11" ht="22" customHeight="1" x14ac:dyDescent="0.55000000000000004">
      <c r="B21" s="62" t="s">
        <v>10</v>
      </c>
      <c r="C21" s="86"/>
      <c r="D21" s="87"/>
      <c r="E21" s="88"/>
      <c r="F21" s="107" t="s">
        <v>16</v>
      </c>
      <c r="G21" s="108"/>
      <c r="H21" s="108"/>
      <c r="I21" s="108"/>
      <c r="J21" s="108"/>
      <c r="K21" s="109"/>
    </row>
    <row r="22" spans="1:11" ht="22" customHeight="1" x14ac:dyDescent="0.55000000000000004">
      <c r="B22" s="62" t="s">
        <v>32</v>
      </c>
      <c r="C22" s="86"/>
      <c r="D22" s="87"/>
      <c r="E22" s="88"/>
      <c r="F22" s="89" t="s">
        <v>43</v>
      </c>
      <c r="G22" s="90"/>
      <c r="H22" s="90"/>
      <c r="I22" s="90"/>
      <c r="J22" s="90"/>
      <c r="K22" s="91"/>
    </row>
    <row r="23" spans="1:11" ht="22" customHeight="1" thickBot="1" x14ac:dyDescent="0.6">
      <c r="B23" s="22" t="s">
        <v>15</v>
      </c>
      <c r="C23" s="92"/>
      <c r="D23" s="93"/>
      <c r="E23" s="94"/>
      <c r="F23" s="95" t="s">
        <v>14</v>
      </c>
      <c r="G23" s="96"/>
      <c r="H23" s="96"/>
      <c r="I23" s="96"/>
      <c r="J23" s="96"/>
      <c r="K23" s="97"/>
    </row>
    <row r="24" spans="1:11" ht="22" customHeight="1" thickBot="1" x14ac:dyDescent="0.6">
      <c r="B24" s="23" t="s">
        <v>11</v>
      </c>
      <c r="C24" s="98"/>
      <c r="D24" s="99"/>
      <c r="E24" s="100"/>
      <c r="F24" s="101"/>
      <c r="G24" s="102"/>
      <c r="H24" s="102"/>
      <c r="I24" s="102"/>
      <c r="J24" s="102"/>
      <c r="K24" s="103"/>
    </row>
    <row r="25" spans="1:11" ht="6" customHeight="1" thickBot="1" x14ac:dyDescent="0.6"/>
    <row r="26" spans="1:11" ht="28.5" customHeight="1" thickTop="1" thickBot="1" x14ac:dyDescent="0.6">
      <c r="B26" s="35" t="s">
        <v>17</v>
      </c>
      <c r="C26" s="77" t="s">
        <v>18</v>
      </c>
      <c r="D26" s="78"/>
      <c r="E26" s="79">
        <f>C24</f>
        <v>0</v>
      </c>
      <c r="F26" s="77"/>
      <c r="G26" s="11" t="s">
        <v>4</v>
      </c>
      <c r="H26" s="12"/>
      <c r="I26" s="25" t="s">
        <v>45</v>
      </c>
      <c r="J26" s="25"/>
      <c r="K26" s="26"/>
    </row>
    <row r="27" spans="1:11" ht="18.649999999999999" customHeight="1" thickTop="1" x14ac:dyDescent="0.55000000000000004">
      <c r="E27" s="52"/>
      <c r="G27" s="53"/>
      <c r="H27" s="54"/>
    </row>
    <row r="28" spans="1:11" ht="18.649999999999999" customHeight="1" x14ac:dyDescent="0.55000000000000004">
      <c r="A28" s="80" t="s">
        <v>52</v>
      </c>
      <c r="B28" s="81"/>
      <c r="C28" s="81"/>
      <c r="D28" s="81"/>
      <c r="E28" s="81"/>
      <c r="F28" s="81"/>
      <c r="G28" s="81"/>
      <c r="H28" s="81"/>
      <c r="I28" s="81"/>
      <c r="J28" s="81"/>
      <c r="K28" s="82"/>
    </row>
    <row r="29" spans="1:11" ht="18.649999999999999" customHeight="1" x14ac:dyDescent="0.55000000000000004">
      <c r="A29" s="37"/>
      <c r="B29" s="55" t="s">
        <v>60</v>
      </c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8.649999999999999" customHeight="1" x14ac:dyDescent="0.55000000000000004">
      <c r="A30" s="37"/>
      <c r="B30" s="55" t="s">
        <v>53</v>
      </c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22.5" customHeight="1" x14ac:dyDescent="0.55000000000000004">
      <c r="A31" s="37"/>
      <c r="B31" s="57" t="s">
        <v>54</v>
      </c>
      <c r="C31" s="58"/>
      <c r="D31" s="58"/>
      <c r="E31" s="58"/>
      <c r="F31" s="58"/>
      <c r="G31" s="58"/>
      <c r="H31" s="58"/>
      <c r="I31" s="58"/>
      <c r="J31" s="58"/>
      <c r="K31" s="38"/>
    </row>
    <row r="32" spans="1:11" ht="18.649999999999999" customHeight="1" x14ac:dyDescent="0.55000000000000004">
      <c r="A32" s="37"/>
      <c r="B32" s="27"/>
      <c r="C32" s="83" t="s">
        <v>0</v>
      </c>
      <c r="D32" s="84"/>
      <c r="E32" s="85" t="s">
        <v>19</v>
      </c>
      <c r="F32" s="85"/>
      <c r="G32" s="85" t="s">
        <v>40</v>
      </c>
      <c r="H32" s="85"/>
      <c r="I32" s="85" t="s">
        <v>23</v>
      </c>
      <c r="J32" s="85"/>
      <c r="K32" s="38"/>
    </row>
    <row r="33" spans="1:11" ht="18.649999999999999" customHeight="1" x14ac:dyDescent="0.55000000000000004">
      <c r="A33" s="37"/>
      <c r="B33" s="60" t="s">
        <v>20</v>
      </c>
      <c r="C33" s="73">
        <v>9900</v>
      </c>
      <c r="D33" s="74"/>
      <c r="E33" s="75">
        <v>5650</v>
      </c>
      <c r="F33" s="75"/>
      <c r="G33" s="75">
        <v>2200</v>
      </c>
      <c r="H33" s="75"/>
      <c r="I33" s="75">
        <v>700</v>
      </c>
      <c r="J33" s="75"/>
      <c r="K33" s="38"/>
    </row>
    <row r="34" spans="1:11" ht="18.649999999999999" customHeight="1" x14ac:dyDescent="0.55000000000000004">
      <c r="A34" s="37"/>
      <c r="B34" s="60" t="s">
        <v>21</v>
      </c>
      <c r="C34" s="73">
        <v>2700</v>
      </c>
      <c r="D34" s="74"/>
      <c r="E34" s="75">
        <v>2100</v>
      </c>
      <c r="F34" s="75"/>
      <c r="G34" s="75">
        <v>950</v>
      </c>
      <c r="H34" s="75"/>
      <c r="I34" s="75">
        <v>700</v>
      </c>
      <c r="J34" s="75"/>
      <c r="K34" s="38"/>
    </row>
    <row r="35" spans="1:11" ht="18.649999999999999" customHeight="1" x14ac:dyDescent="0.55000000000000004">
      <c r="A35" s="37"/>
      <c r="B35" s="60" t="s">
        <v>46</v>
      </c>
      <c r="C35" s="73">
        <v>9900</v>
      </c>
      <c r="D35" s="74"/>
      <c r="E35" s="75">
        <v>5650</v>
      </c>
      <c r="F35" s="75"/>
      <c r="G35" s="75">
        <v>2200</v>
      </c>
      <c r="H35" s="75"/>
      <c r="I35" s="76"/>
      <c r="J35" s="76"/>
      <c r="K35" s="38"/>
    </row>
    <row r="36" spans="1:11" ht="18.649999999999999" customHeight="1" x14ac:dyDescent="0.55000000000000004">
      <c r="A36" s="37"/>
      <c r="B36" s="60" t="s">
        <v>22</v>
      </c>
      <c r="C36" s="73">
        <v>2700</v>
      </c>
      <c r="D36" s="74"/>
      <c r="E36" s="75">
        <v>2100</v>
      </c>
      <c r="F36" s="75"/>
      <c r="G36" s="75">
        <v>950</v>
      </c>
      <c r="H36" s="75"/>
      <c r="I36" s="76"/>
      <c r="J36" s="76"/>
      <c r="K36" s="38"/>
    </row>
    <row r="37" spans="1:11" ht="18.649999999999999" customHeight="1" x14ac:dyDescent="0.55000000000000004">
      <c r="A37" s="37"/>
      <c r="B37" s="58" t="s">
        <v>55</v>
      </c>
      <c r="K37" s="59"/>
    </row>
    <row r="38" spans="1:11" ht="18.649999999999999" customHeight="1" x14ac:dyDescent="0.55000000000000004">
      <c r="A38" s="37"/>
      <c r="B38" s="58" t="s">
        <v>56</v>
      </c>
      <c r="C38" s="58"/>
      <c r="D38" s="58"/>
      <c r="E38" s="58"/>
      <c r="F38" s="58"/>
      <c r="G38" s="58"/>
      <c r="H38" s="58"/>
      <c r="I38" s="58"/>
      <c r="J38" s="58"/>
      <c r="K38" s="38"/>
    </row>
    <row r="39" spans="1:11" ht="18.649999999999999" customHeight="1" x14ac:dyDescent="0.55000000000000004">
      <c r="A39" s="37"/>
      <c r="B39" s="58" t="s">
        <v>57</v>
      </c>
      <c r="C39" s="58"/>
      <c r="D39" s="58"/>
      <c r="E39" s="58"/>
      <c r="F39" s="58"/>
      <c r="G39" s="58"/>
      <c r="H39" s="58"/>
      <c r="I39" s="58"/>
      <c r="J39" s="58"/>
      <c r="K39" s="38"/>
    </row>
    <row r="40" spans="1:11" ht="18.649999999999999" customHeight="1" x14ac:dyDescent="0.55000000000000004">
      <c r="A40" s="37"/>
      <c r="B40" s="58" t="s">
        <v>58</v>
      </c>
      <c r="C40" s="58"/>
      <c r="D40" s="58"/>
      <c r="E40" s="58"/>
      <c r="F40" s="58"/>
      <c r="G40" s="58"/>
      <c r="H40" s="58"/>
      <c r="I40" s="58"/>
      <c r="J40" s="58"/>
      <c r="K40" s="38"/>
    </row>
    <row r="41" spans="1:11" ht="18.649999999999999" customHeight="1" x14ac:dyDescent="0.55000000000000004">
      <c r="A41" s="39"/>
      <c r="B41" s="40" t="s">
        <v>59</v>
      </c>
      <c r="C41" s="40"/>
      <c r="D41" s="40"/>
      <c r="E41" s="40"/>
      <c r="F41" s="40"/>
      <c r="G41" s="40"/>
      <c r="H41" s="40"/>
      <c r="I41" s="40"/>
      <c r="J41" s="40"/>
      <c r="K41" s="41"/>
    </row>
  </sheetData>
  <mergeCells count="54">
    <mergeCell ref="B1:K1"/>
    <mergeCell ref="C10:D10"/>
    <mergeCell ref="E10:F10"/>
    <mergeCell ref="G10:K10"/>
    <mergeCell ref="C11:D11"/>
    <mergeCell ref="E11:F11"/>
    <mergeCell ref="G11:K11"/>
    <mergeCell ref="C12:D12"/>
    <mergeCell ref="E12:F12"/>
    <mergeCell ref="G12:K12"/>
    <mergeCell ref="C13:D13"/>
    <mergeCell ref="E13:F13"/>
    <mergeCell ref="G13:K13"/>
    <mergeCell ref="C14:D14"/>
    <mergeCell ref="E14:F14"/>
    <mergeCell ref="G14:K14"/>
    <mergeCell ref="C15:D15"/>
    <mergeCell ref="E15:F15"/>
    <mergeCell ref="G15:K15"/>
    <mergeCell ref="C17:D17"/>
    <mergeCell ref="E17:F17"/>
    <mergeCell ref="C20:E20"/>
    <mergeCell ref="F20:K20"/>
    <mergeCell ref="C21:E21"/>
    <mergeCell ref="F21:K21"/>
    <mergeCell ref="C22:E22"/>
    <mergeCell ref="F22:K22"/>
    <mergeCell ref="C23:E23"/>
    <mergeCell ref="F23:K23"/>
    <mergeCell ref="C24:E24"/>
    <mergeCell ref="F24:K24"/>
    <mergeCell ref="C26:D26"/>
    <mergeCell ref="E26:F26"/>
    <mergeCell ref="A28:K28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</mergeCells>
  <phoneticPr fontId="1"/>
  <pageMargins left="1.1023622047244095" right="0.5118110236220472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598F-8115-4B4E-8716-B1F888EEFA96}">
  <dimension ref="A1:K41"/>
  <sheetViews>
    <sheetView topLeftCell="A15" zoomScaleNormal="100" workbookViewId="0">
      <selection activeCell="N28" sqref="N28"/>
    </sheetView>
  </sheetViews>
  <sheetFormatPr defaultColWidth="9" defaultRowHeight="13" x14ac:dyDescent="0.55000000000000004"/>
  <cols>
    <col min="1" max="1" width="1.25" style="1" customWidth="1"/>
    <col min="2" max="2" width="14.33203125" style="1" customWidth="1"/>
    <col min="3" max="3" width="11.83203125" style="1" customWidth="1"/>
    <col min="4" max="4" width="1" style="1" customWidth="1"/>
    <col min="5" max="5" width="7.08203125" style="1" customWidth="1"/>
    <col min="6" max="6" width="7" style="1" customWidth="1"/>
    <col min="7" max="7" width="2.33203125" style="1" customWidth="1"/>
    <col min="8" max="8" width="11.58203125" style="1" customWidth="1"/>
    <col min="9" max="11" width="8" style="1" customWidth="1"/>
    <col min="12" max="16384" width="9" style="1"/>
  </cols>
  <sheetData>
    <row r="1" spans="1:11" ht="24" customHeight="1" x14ac:dyDescent="0.55000000000000004">
      <c r="B1" s="121" t="s">
        <v>39</v>
      </c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4" customHeight="1" thickBot="1" x14ac:dyDescent="0.6">
      <c r="B2" s="47"/>
      <c r="C2" s="48"/>
      <c r="D2" s="48"/>
      <c r="E2" s="48"/>
      <c r="F2" s="48"/>
      <c r="G2" s="48"/>
      <c r="H2" s="48"/>
      <c r="I2" s="48"/>
      <c r="J2" s="48"/>
      <c r="K2" s="48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18.649999999999999" customHeight="1" x14ac:dyDescent="0.55000000000000004">
      <c r="A4" s="20"/>
      <c r="B4" s="50" t="s">
        <v>47</v>
      </c>
      <c r="C4" s="51"/>
      <c r="D4" s="51"/>
      <c r="E4" s="51"/>
      <c r="F4" s="51"/>
      <c r="G4" s="51"/>
      <c r="H4" s="51"/>
      <c r="I4" s="51"/>
      <c r="J4" s="51"/>
      <c r="K4" s="30"/>
    </row>
    <row r="5" spans="1:11" ht="18.649999999999999" customHeight="1" x14ac:dyDescent="0.55000000000000004">
      <c r="A5" s="20"/>
      <c r="B5" s="50" t="s">
        <v>48</v>
      </c>
      <c r="C5" s="51"/>
      <c r="D5" s="51"/>
      <c r="E5" s="51"/>
      <c r="F5" s="51"/>
      <c r="G5" s="51"/>
      <c r="H5" s="51"/>
      <c r="I5" s="51"/>
      <c r="J5" s="51"/>
      <c r="K5" s="30"/>
    </row>
    <row r="6" spans="1:11" ht="18.649999999999999" customHeight="1" x14ac:dyDescent="0.55000000000000004">
      <c r="A6" s="20"/>
      <c r="B6" s="50" t="s">
        <v>49</v>
      </c>
      <c r="C6" s="51"/>
      <c r="D6" s="51"/>
      <c r="E6" s="51"/>
      <c r="F6" s="51"/>
      <c r="G6" s="51"/>
      <c r="H6" s="51"/>
      <c r="I6" s="51"/>
      <c r="J6" s="51"/>
      <c r="K6" s="30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2"/>
      <c r="K7" s="33"/>
    </row>
    <row r="8" spans="1:11" ht="18.649999999999999" customHeight="1" x14ac:dyDescent="0.55000000000000004"/>
    <row r="9" spans="1:11" ht="18.649999999999999" customHeight="1" x14ac:dyDescent="0.55000000000000004">
      <c r="B9" s="10" t="s">
        <v>35</v>
      </c>
    </row>
    <row r="10" spans="1:11" ht="29.25" customHeight="1" x14ac:dyDescent="0.55000000000000004">
      <c r="B10" s="2"/>
      <c r="C10" s="104" t="s">
        <v>7</v>
      </c>
      <c r="D10" s="106"/>
      <c r="E10" s="123" t="s">
        <v>8</v>
      </c>
      <c r="F10" s="123"/>
      <c r="G10" s="124" t="s">
        <v>9</v>
      </c>
      <c r="H10" s="124"/>
      <c r="I10" s="124"/>
      <c r="J10" s="124"/>
      <c r="K10" s="124"/>
    </row>
    <row r="11" spans="1:11" ht="22" customHeight="1" x14ac:dyDescent="0.55000000000000004">
      <c r="B11" s="2" t="s">
        <v>1</v>
      </c>
      <c r="C11" s="142">
        <v>9900</v>
      </c>
      <c r="D11" s="143"/>
      <c r="E11" s="142">
        <f>C11*12</f>
        <v>118800</v>
      </c>
      <c r="F11" s="144"/>
      <c r="G11" s="120" t="s">
        <v>31</v>
      </c>
      <c r="H11" s="120"/>
      <c r="I11" s="120"/>
      <c r="J11" s="120"/>
      <c r="K11" s="120"/>
    </row>
    <row r="12" spans="1:11" ht="22" customHeight="1" x14ac:dyDescent="0.55000000000000004">
      <c r="B12" s="2" t="s">
        <v>2</v>
      </c>
      <c r="C12" s="142">
        <v>5000</v>
      </c>
      <c r="D12" s="143"/>
      <c r="E12" s="142">
        <f t="shared" ref="E12:E14" si="0">C12*12</f>
        <v>60000</v>
      </c>
      <c r="F12" s="144"/>
      <c r="G12" s="120" t="s">
        <v>13</v>
      </c>
      <c r="H12" s="120"/>
      <c r="I12" s="120"/>
      <c r="J12" s="120"/>
      <c r="K12" s="120"/>
    </row>
    <row r="13" spans="1:11" ht="22" customHeight="1" x14ac:dyDescent="0.55000000000000004">
      <c r="B13" s="2" t="s">
        <v>24</v>
      </c>
      <c r="C13" s="142">
        <v>3500</v>
      </c>
      <c r="D13" s="143"/>
      <c r="E13" s="142">
        <f t="shared" si="0"/>
        <v>42000</v>
      </c>
      <c r="F13" s="144"/>
      <c r="G13" s="120" t="s">
        <v>38</v>
      </c>
      <c r="H13" s="120"/>
      <c r="I13" s="120"/>
      <c r="J13" s="120"/>
      <c r="K13" s="120"/>
    </row>
    <row r="14" spans="1:11" ht="22" customHeight="1" thickBot="1" x14ac:dyDescent="0.6">
      <c r="B14" s="24" t="s">
        <v>25</v>
      </c>
      <c r="C14" s="136"/>
      <c r="D14" s="137"/>
      <c r="E14" s="136">
        <f t="shared" si="0"/>
        <v>0</v>
      </c>
      <c r="F14" s="138"/>
      <c r="G14" s="112" t="s">
        <v>26</v>
      </c>
      <c r="H14" s="112"/>
      <c r="I14" s="112"/>
      <c r="J14" s="112"/>
      <c r="K14" s="112"/>
    </row>
    <row r="15" spans="1:11" ht="22" customHeight="1" thickBot="1" x14ac:dyDescent="0.6">
      <c r="B15" s="23" t="s">
        <v>3</v>
      </c>
      <c r="C15" s="139"/>
      <c r="D15" s="140"/>
      <c r="E15" s="139">
        <f>SUM(E11:E14)</f>
        <v>220800</v>
      </c>
      <c r="F15" s="141"/>
      <c r="G15" s="116"/>
      <c r="H15" s="116"/>
      <c r="I15" s="116"/>
      <c r="J15" s="116"/>
      <c r="K15" s="117"/>
    </row>
    <row r="16" spans="1:11" ht="6" customHeight="1" thickBot="1" x14ac:dyDescent="0.6"/>
    <row r="17" spans="1:11" ht="28.5" customHeight="1" thickTop="1" thickBot="1" x14ac:dyDescent="0.6">
      <c r="B17" s="34" t="s">
        <v>5</v>
      </c>
      <c r="C17" s="77" t="s">
        <v>6</v>
      </c>
      <c r="D17" s="78"/>
      <c r="E17" s="134">
        <f>E15/12</f>
        <v>18400</v>
      </c>
      <c r="F17" s="135"/>
      <c r="G17" s="11" t="s">
        <v>4</v>
      </c>
      <c r="H17" s="16">
        <f>MIN(40000,ROUNDUP(E17,-4))</f>
        <v>20000</v>
      </c>
      <c r="I17" s="13" t="s">
        <v>44</v>
      </c>
      <c r="J17" s="14"/>
      <c r="K17" s="15"/>
    </row>
    <row r="18" spans="1:11" ht="12.75" customHeight="1" thickTop="1" x14ac:dyDescent="0.55000000000000004"/>
    <row r="19" spans="1:11" ht="18.649999999999999" customHeight="1" x14ac:dyDescent="0.55000000000000004">
      <c r="B19" s="10" t="s">
        <v>36</v>
      </c>
    </row>
    <row r="20" spans="1:11" ht="22" customHeight="1" x14ac:dyDescent="0.55000000000000004">
      <c r="B20" s="2"/>
      <c r="C20" s="104" t="s">
        <v>12</v>
      </c>
      <c r="D20" s="105"/>
      <c r="E20" s="106"/>
      <c r="F20" s="104" t="s">
        <v>9</v>
      </c>
      <c r="G20" s="105"/>
      <c r="H20" s="105"/>
      <c r="I20" s="105"/>
      <c r="J20" s="105"/>
      <c r="K20" s="106"/>
    </row>
    <row r="21" spans="1:11" ht="22" customHeight="1" x14ac:dyDescent="0.55000000000000004">
      <c r="B21" s="2" t="s">
        <v>10</v>
      </c>
      <c r="C21" s="125">
        <v>7850</v>
      </c>
      <c r="D21" s="126"/>
      <c r="E21" s="127"/>
      <c r="F21" s="107" t="s">
        <v>16</v>
      </c>
      <c r="G21" s="108"/>
      <c r="H21" s="108"/>
      <c r="I21" s="108"/>
      <c r="J21" s="108"/>
      <c r="K21" s="109"/>
    </row>
    <row r="22" spans="1:11" ht="22" customHeight="1" x14ac:dyDescent="0.55000000000000004">
      <c r="B22" s="2" t="s">
        <v>32</v>
      </c>
      <c r="C22" s="125">
        <v>5000</v>
      </c>
      <c r="D22" s="126"/>
      <c r="E22" s="127"/>
      <c r="F22" s="89" t="s">
        <v>43</v>
      </c>
      <c r="G22" s="90"/>
      <c r="H22" s="90"/>
      <c r="I22" s="90"/>
      <c r="J22" s="90"/>
      <c r="K22" s="91"/>
    </row>
    <row r="23" spans="1:11" ht="22" customHeight="1" thickBot="1" x14ac:dyDescent="0.6">
      <c r="B23" s="22" t="s">
        <v>15</v>
      </c>
      <c r="C23" s="128">
        <v>80000</v>
      </c>
      <c r="D23" s="129"/>
      <c r="E23" s="130"/>
      <c r="F23" s="95" t="s">
        <v>14</v>
      </c>
      <c r="G23" s="96"/>
      <c r="H23" s="96"/>
      <c r="I23" s="96"/>
      <c r="J23" s="96"/>
      <c r="K23" s="97"/>
    </row>
    <row r="24" spans="1:11" ht="22" customHeight="1" thickBot="1" x14ac:dyDescent="0.6">
      <c r="B24" s="23" t="s">
        <v>11</v>
      </c>
      <c r="C24" s="131">
        <f>SUM(C21:E23)</f>
        <v>92850</v>
      </c>
      <c r="D24" s="132"/>
      <c r="E24" s="133"/>
      <c r="F24" s="101"/>
      <c r="G24" s="102"/>
      <c r="H24" s="102"/>
      <c r="I24" s="102"/>
      <c r="J24" s="102"/>
      <c r="K24" s="103"/>
    </row>
    <row r="25" spans="1:11" ht="6" customHeight="1" thickBot="1" x14ac:dyDescent="0.6"/>
    <row r="26" spans="1:11" ht="28.5" customHeight="1" thickTop="1" thickBot="1" x14ac:dyDescent="0.6">
      <c r="B26" s="35" t="s">
        <v>17</v>
      </c>
      <c r="C26" s="77" t="s">
        <v>18</v>
      </c>
      <c r="D26" s="78"/>
      <c r="E26" s="79">
        <f>C24</f>
        <v>92850</v>
      </c>
      <c r="F26" s="77"/>
      <c r="G26" s="11" t="s">
        <v>4</v>
      </c>
      <c r="H26" s="12">
        <f>MIN(100000,ROUNDUP(E26,-4))</f>
        <v>100000</v>
      </c>
      <c r="I26" s="25" t="s">
        <v>45</v>
      </c>
      <c r="J26" s="25"/>
      <c r="K26" s="26"/>
    </row>
    <row r="27" spans="1:11" ht="18.649999999999999" customHeight="1" thickTop="1" x14ac:dyDescent="0.55000000000000004">
      <c r="E27" s="52"/>
      <c r="G27" s="53"/>
      <c r="H27" s="54"/>
    </row>
    <row r="28" spans="1:11" ht="18.649999999999999" customHeight="1" x14ac:dyDescent="0.55000000000000004">
      <c r="A28" s="80" t="s">
        <v>52</v>
      </c>
      <c r="B28" s="81"/>
      <c r="C28" s="81"/>
      <c r="D28" s="81"/>
      <c r="E28" s="81"/>
      <c r="F28" s="81"/>
      <c r="G28" s="81"/>
      <c r="H28" s="81"/>
      <c r="I28" s="81"/>
      <c r="J28" s="81"/>
      <c r="K28" s="82"/>
    </row>
    <row r="29" spans="1:11" ht="18.649999999999999" customHeight="1" x14ac:dyDescent="0.55000000000000004">
      <c r="A29" s="37"/>
      <c r="B29" s="55" t="s">
        <v>60</v>
      </c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8.649999999999999" customHeight="1" x14ac:dyDescent="0.55000000000000004">
      <c r="A30" s="37"/>
      <c r="B30" s="55" t="s">
        <v>53</v>
      </c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22.5" customHeight="1" x14ac:dyDescent="0.55000000000000004">
      <c r="A31" s="37"/>
      <c r="B31" s="57" t="s">
        <v>54</v>
      </c>
      <c r="C31" s="58"/>
      <c r="D31" s="58"/>
      <c r="E31" s="58"/>
      <c r="F31" s="58"/>
      <c r="G31" s="58"/>
      <c r="H31" s="58"/>
      <c r="I31" s="58"/>
      <c r="J31" s="58"/>
      <c r="K31" s="38"/>
    </row>
    <row r="32" spans="1:11" ht="18.649999999999999" customHeight="1" x14ac:dyDescent="0.55000000000000004">
      <c r="A32" s="37"/>
      <c r="B32" s="27"/>
      <c r="C32" s="83" t="s">
        <v>0</v>
      </c>
      <c r="D32" s="84"/>
      <c r="E32" s="85" t="s">
        <v>19</v>
      </c>
      <c r="F32" s="85"/>
      <c r="G32" s="85" t="s">
        <v>40</v>
      </c>
      <c r="H32" s="85"/>
      <c r="I32" s="85" t="s">
        <v>23</v>
      </c>
      <c r="J32" s="85"/>
      <c r="K32" s="38"/>
    </row>
    <row r="33" spans="1:11" ht="18.649999999999999" customHeight="1" x14ac:dyDescent="0.55000000000000004">
      <c r="A33" s="37"/>
      <c r="B33" s="49" t="s">
        <v>20</v>
      </c>
      <c r="C33" s="73">
        <v>9900</v>
      </c>
      <c r="D33" s="74"/>
      <c r="E33" s="75">
        <v>5650</v>
      </c>
      <c r="F33" s="75"/>
      <c r="G33" s="75">
        <v>2200</v>
      </c>
      <c r="H33" s="75"/>
      <c r="I33" s="75">
        <v>700</v>
      </c>
      <c r="J33" s="75"/>
      <c r="K33" s="38"/>
    </row>
    <row r="34" spans="1:11" ht="18.649999999999999" customHeight="1" x14ac:dyDescent="0.55000000000000004">
      <c r="A34" s="37"/>
      <c r="B34" s="49" t="s">
        <v>21</v>
      </c>
      <c r="C34" s="73">
        <v>2700</v>
      </c>
      <c r="D34" s="74"/>
      <c r="E34" s="75">
        <v>2100</v>
      </c>
      <c r="F34" s="75"/>
      <c r="G34" s="75">
        <v>950</v>
      </c>
      <c r="H34" s="75"/>
      <c r="I34" s="75">
        <v>700</v>
      </c>
      <c r="J34" s="75"/>
      <c r="K34" s="38"/>
    </row>
    <row r="35" spans="1:11" ht="18.649999999999999" customHeight="1" x14ac:dyDescent="0.55000000000000004">
      <c r="A35" s="37"/>
      <c r="B35" s="49" t="s">
        <v>46</v>
      </c>
      <c r="C35" s="73">
        <v>9900</v>
      </c>
      <c r="D35" s="74"/>
      <c r="E35" s="75">
        <v>5650</v>
      </c>
      <c r="F35" s="75"/>
      <c r="G35" s="75">
        <v>2200</v>
      </c>
      <c r="H35" s="75"/>
      <c r="I35" s="76"/>
      <c r="J35" s="76"/>
      <c r="K35" s="38"/>
    </row>
    <row r="36" spans="1:11" ht="18.649999999999999" customHeight="1" x14ac:dyDescent="0.55000000000000004">
      <c r="A36" s="37"/>
      <c r="B36" s="49" t="s">
        <v>22</v>
      </c>
      <c r="C36" s="73">
        <v>2700</v>
      </c>
      <c r="D36" s="74"/>
      <c r="E36" s="75">
        <v>2100</v>
      </c>
      <c r="F36" s="75"/>
      <c r="G36" s="75">
        <v>950</v>
      </c>
      <c r="H36" s="75"/>
      <c r="I36" s="76"/>
      <c r="J36" s="76"/>
      <c r="K36" s="38"/>
    </row>
    <row r="37" spans="1:11" ht="18.649999999999999" customHeight="1" x14ac:dyDescent="0.55000000000000004">
      <c r="A37" s="37"/>
      <c r="B37" s="58" t="s">
        <v>55</v>
      </c>
      <c r="K37" s="59"/>
    </row>
    <row r="38" spans="1:11" ht="18.649999999999999" customHeight="1" x14ac:dyDescent="0.55000000000000004">
      <c r="A38" s="37"/>
      <c r="B38" s="58" t="s">
        <v>56</v>
      </c>
      <c r="C38" s="58"/>
      <c r="D38" s="58"/>
      <c r="E38" s="58"/>
      <c r="F38" s="58"/>
      <c r="G38" s="58"/>
      <c r="H38" s="58"/>
      <c r="I38" s="58"/>
      <c r="J38" s="58"/>
      <c r="K38" s="38"/>
    </row>
    <row r="39" spans="1:11" ht="18.649999999999999" customHeight="1" x14ac:dyDescent="0.55000000000000004">
      <c r="A39" s="37"/>
      <c r="B39" s="58" t="s">
        <v>57</v>
      </c>
      <c r="C39" s="58"/>
      <c r="D39" s="58"/>
      <c r="E39" s="58"/>
      <c r="F39" s="58"/>
      <c r="G39" s="58"/>
      <c r="H39" s="58"/>
      <c r="I39" s="58"/>
      <c r="J39" s="58"/>
      <c r="K39" s="38"/>
    </row>
    <row r="40" spans="1:11" ht="18.649999999999999" customHeight="1" x14ac:dyDescent="0.55000000000000004">
      <c r="A40" s="37"/>
      <c r="B40" s="58" t="s">
        <v>58</v>
      </c>
      <c r="C40" s="58"/>
      <c r="D40" s="58"/>
      <c r="E40" s="58"/>
      <c r="F40" s="58"/>
      <c r="G40" s="58"/>
      <c r="H40" s="58"/>
      <c r="I40" s="58"/>
      <c r="J40" s="58"/>
      <c r="K40" s="38"/>
    </row>
    <row r="41" spans="1:11" ht="18.649999999999999" customHeight="1" x14ac:dyDescent="0.55000000000000004">
      <c r="A41" s="39"/>
      <c r="B41" s="40" t="s">
        <v>59</v>
      </c>
      <c r="C41" s="40"/>
      <c r="D41" s="40"/>
      <c r="E41" s="40"/>
      <c r="F41" s="40"/>
      <c r="G41" s="40"/>
      <c r="H41" s="40"/>
      <c r="I41" s="40"/>
      <c r="J41" s="40"/>
      <c r="K41" s="41"/>
    </row>
  </sheetData>
  <mergeCells count="54">
    <mergeCell ref="B1:K1"/>
    <mergeCell ref="C10:D10"/>
    <mergeCell ref="E10:F10"/>
    <mergeCell ref="G10:K10"/>
    <mergeCell ref="C11:D11"/>
    <mergeCell ref="E11:F11"/>
    <mergeCell ref="G11:K11"/>
    <mergeCell ref="C12:D12"/>
    <mergeCell ref="E12:F12"/>
    <mergeCell ref="G12:K12"/>
    <mergeCell ref="C13:D13"/>
    <mergeCell ref="E13:F13"/>
    <mergeCell ref="G13:K13"/>
    <mergeCell ref="C14:D14"/>
    <mergeCell ref="E14:F14"/>
    <mergeCell ref="G14:K14"/>
    <mergeCell ref="C15:D15"/>
    <mergeCell ref="E15:F15"/>
    <mergeCell ref="G15:K15"/>
    <mergeCell ref="C17:D17"/>
    <mergeCell ref="E17:F17"/>
    <mergeCell ref="C20:E20"/>
    <mergeCell ref="F20:K20"/>
    <mergeCell ref="C21:E21"/>
    <mergeCell ref="F21:K21"/>
    <mergeCell ref="C22:E22"/>
    <mergeCell ref="F22:K22"/>
    <mergeCell ref="C23:E23"/>
    <mergeCell ref="F23:K23"/>
    <mergeCell ref="C24:E24"/>
    <mergeCell ref="F24:K24"/>
    <mergeCell ref="C26:D26"/>
    <mergeCell ref="E26:F26"/>
    <mergeCell ref="A28:K28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</mergeCells>
  <phoneticPr fontId="1"/>
  <pageMargins left="1.1023622047244095" right="0.51181102362204722" top="0.74803149606299213" bottom="0.74803149606299213" header="0.31496062992125984" footer="0.31496062992125984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628D-ADC5-429C-8262-4732C13E78AC}">
  <dimension ref="A1:K27"/>
  <sheetViews>
    <sheetView topLeftCell="A22" zoomScaleNormal="100" workbookViewId="0">
      <selection activeCell="E22" sqref="E22:J22"/>
    </sheetView>
  </sheetViews>
  <sheetFormatPr defaultColWidth="9" defaultRowHeight="13" x14ac:dyDescent="0.55000000000000004"/>
  <cols>
    <col min="1" max="1" width="0.58203125" style="1" customWidth="1"/>
    <col min="2" max="2" width="16.5" style="1" customWidth="1"/>
    <col min="3" max="3" width="11.5" style="1" customWidth="1"/>
    <col min="4" max="4" width="7.08203125" style="1" customWidth="1"/>
    <col min="5" max="5" width="7" style="1" customWidth="1"/>
    <col min="6" max="6" width="2.25" style="1" customWidth="1"/>
    <col min="7" max="7" width="12.25" style="1" customWidth="1"/>
    <col min="8" max="9" width="8" style="1" customWidth="1"/>
    <col min="10" max="10" width="7.33203125" style="1" customWidth="1"/>
    <col min="11" max="16384" width="9" style="1"/>
  </cols>
  <sheetData>
    <row r="1" spans="1:11" ht="24" customHeight="1" x14ac:dyDescent="0.55000000000000004">
      <c r="A1" s="121" t="s">
        <v>41</v>
      </c>
      <c r="B1" s="158"/>
      <c r="C1" s="158"/>
      <c r="D1" s="158"/>
      <c r="E1" s="158"/>
      <c r="F1" s="158"/>
      <c r="G1" s="158"/>
      <c r="H1" s="158"/>
      <c r="I1" s="158"/>
      <c r="J1" s="158"/>
      <c r="K1"/>
    </row>
    <row r="2" spans="1:11" ht="24" customHeight="1" thickBot="1" x14ac:dyDescent="0.6"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9"/>
      <c r="K3" s="20"/>
    </row>
    <row r="4" spans="1:11" ht="18.649999999999999" customHeight="1" x14ac:dyDescent="0.55000000000000004">
      <c r="A4" s="20"/>
      <c r="B4" s="50" t="s">
        <v>47</v>
      </c>
      <c r="C4" s="51"/>
      <c r="D4" s="51"/>
      <c r="E4" s="51"/>
      <c r="F4" s="51"/>
      <c r="G4" s="51"/>
      <c r="H4" s="51"/>
      <c r="I4" s="51"/>
      <c r="J4" s="30"/>
      <c r="K4" s="42"/>
    </row>
    <row r="5" spans="1:11" ht="18.649999999999999" customHeight="1" x14ac:dyDescent="0.55000000000000004">
      <c r="A5" s="20"/>
      <c r="B5" s="50" t="s">
        <v>48</v>
      </c>
      <c r="C5" s="51"/>
      <c r="D5" s="51"/>
      <c r="E5" s="51"/>
      <c r="F5" s="51"/>
      <c r="G5" s="51"/>
      <c r="H5" s="51"/>
      <c r="I5" s="51"/>
      <c r="J5" s="30"/>
      <c r="K5" s="42"/>
    </row>
    <row r="6" spans="1:11" ht="18.649999999999999" customHeight="1" x14ac:dyDescent="0.55000000000000004">
      <c r="A6" s="20"/>
      <c r="B6" s="50" t="s">
        <v>49</v>
      </c>
      <c r="C6" s="51"/>
      <c r="D6" s="51"/>
      <c r="E6" s="51"/>
      <c r="F6" s="51"/>
      <c r="G6" s="51"/>
      <c r="H6" s="51"/>
      <c r="I6" s="51"/>
      <c r="J6" s="30"/>
      <c r="K6" s="42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3"/>
      <c r="K7" s="42"/>
    </row>
    <row r="8" spans="1:11" ht="18.649999999999999" customHeight="1" x14ac:dyDescent="0.55000000000000004"/>
    <row r="9" spans="1:11" ht="18.649999999999999" customHeight="1" x14ac:dyDescent="0.55000000000000004">
      <c r="B9" s="10" t="s">
        <v>34</v>
      </c>
    </row>
    <row r="10" spans="1:11" ht="29.25" customHeight="1" x14ac:dyDescent="0.55000000000000004">
      <c r="B10" s="67"/>
      <c r="C10" s="66" t="s">
        <v>7</v>
      </c>
      <c r="D10" s="155" t="s">
        <v>8</v>
      </c>
      <c r="E10" s="156"/>
      <c r="F10" s="104" t="s">
        <v>9</v>
      </c>
      <c r="G10" s="105"/>
      <c r="H10" s="105"/>
      <c r="I10" s="105"/>
      <c r="J10" s="106"/>
    </row>
    <row r="11" spans="1:11" ht="24" customHeight="1" x14ac:dyDescent="0.55000000000000004">
      <c r="B11" s="67" t="s">
        <v>1</v>
      </c>
      <c r="C11" s="69"/>
      <c r="D11" s="86"/>
      <c r="E11" s="109"/>
      <c r="F11" s="107" t="s">
        <v>31</v>
      </c>
      <c r="G11" s="108"/>
      <c r="H11" s="108"/>
      <c r="I11" s="108"/>
      <c r="J11" s="109"/>
    </row>
    <row r="12" spans="1:11" ht="24" customHeight="1" x14ac:dyDescent="0.55000000000000004">
      <c r="B12" s="67" t="s">
        <v>27</v>
      </c>
      <c r="C12" s="69"/>
      <c r="D12" s="86"/>
      <c r="E12" s="88"/>
      <c r="F12" s="107" t="s">
        <v>29</v>
      </c>
      <c r="G12" s="108"/>
      <c r="H12" s="108"/>
      <c r="I12" s="108"/>
      <c r="J12" s="109"/>
    </row>
    <row r="13" spans="1:11" ht="24" customHeight="1" x14ac:dyDescent="0.55000000000000004">
      <c r="B13" s="67" t="s">
        <v>28</v>
      </c>
      <c r="C13" s="69"/>
      <c r="D13" s="86"/>
      <c r="E13" s="88"/>
      <c r="F13" s="107" t="s">
        <v>30</v>
      </c>
      <c r="G13" s="108"/>
      <c r="H13" s="108"/>
      <c r="I13" s="108"/>
      <c r="J13" s="109"/>
    </row>
    <row r="14" spans="1:11" ht="24" customHeight="1" thickBot="1" x14ac:dyDescent="0.6">
      <c r="B14" s="68" t="s">
        <v>2</v>
      </c>
      <c r="C14" s="70"/>
      <c r="D14" s="92"/>
      <c r="E14" s="97"/>
      <c r="F14" s="95" t="s">
        <v>13</v>
      </c>
      <c r="G14" s="96"/>
      <c r="H14" s="96"/>
      <c r="I14" s="96"/>
      <c r="J14" s="97"/>
    </row>
    <row r="15" spans="1:11" ht="24" customHeight="1" thickBot="1" x14ac:dyDescent="0.6">
      <c r="B15" s="23" t="s">
        <v>3</v>
      </c>
      <c r="C15" s="71"/>
      <c r="D15" s="98"/>
      <c r="E15" s="159"/>
      <c r="F15" s="160"/>
      <c r="G15" s="161"/>
      <c r="H15" s="161"/>
      <c r="I15" s="161"/>
      <c r="J15" s="162"/>
    </row>
    <row r="16" spans="1:11" ht="6" customHeight="1" thickBot="1" x14ac:dyDescent="0.6"/>
    <row r="17" spans="2:10" ht="28.5" customHeight="1" thickTop="1" thickBot="1" x14ac:dyDescent="0.6">
      <c r="B17" s="34" t="s">
        <v>5</v>
      </c>
      <c r="C17" s="45" t="s">
        <v>6</v>
      </c>
      <c r="D17" s="79">
        <f>D15/12</f>
        <v>0</v>
      </c>
      <c r="E17" s="77"/>
      <c r="F17" s="11" t="s">
        <v>4</v>
      </c>
      <c r="G17" s="72">
        <f>MIN(80000,ROUNDUP(D17,-4))</f>
        <v>0</v>
      </c>
      <c r="H17" s="25" t="s">
        <v>50</v>
      </c>
      <c r="I17" s="14"/>
      <c r="J17" s="15"/>
    </row>
    <row r="18" spans="2:10" ht="12.75" customHeight="1" thickTop="1" x14ac:dyDescent="0.55000000000000004"/>
    <row r="19" spans="2:10" ht="18.649999999999999" customHeight="1" x14ac:dyDescent="0.55000000000000004">
      <c r="B19" s="10" t="s">
        <v>37</v>
      </c>
    </row>
    <row r="20" spans="2:10" ht="24" customHeight="1" x14ac:dyDescent="0.55000000000000004">
      <c r="B20" s="67"/>
      <c r="C20" s="104" t="s">
        <v>12</v>
      </c>
      <c r="D20" s="106"/>
      <c r="E20" s="104" t="s">
        <v>9</v>
      </c>
      <c r="F20" s="105"/>
      <c r="G20" s="105"/>
      <c r="H20" s="105"/>
      <c r="I20" s="105"/>
      <c r="J20" s="106"/>
    </row>
    <row r="21" spans="2:10" ht="24" customHeight="1" x14ac:dyDescent="0.55000000000000004">
      <c r="B21" s="67" t="s">
        <v>10</v>
      </c>
      <c r="C21" s="86"/>
      <c r="D21" s="88"/>
      <c r="E21" s="107"/>
      <c r="F21" s="108"/>
      <c r="G21" s="108"/>
      <c r="H21" s="108"/>
      <c r="I21" s="108"/>
      <c r="J21" s="109"/>
    </row>
    <row r="22" spans="2:10" ht="24" customHeight="1" x14ac:dyDescent="0.55000000000000004">
      <c r="B22" s="67" t="s">
        <v>32</v>
      </c>
      <c r="C22" s="86"/>
      <c r="D22" s="88"/>
      <c r="E22" s="107" t="s">
        <v>42</v>
      </c>
      <c r="F22" s="108"/>
      <c r="G22" s="108"/>
      <c r="H22" s="108"/>
      <c r="I22" s="108"/>
      <c r="J22" s="109"/>
    </row>
    <row r="23" spans="2:10" ht="24" customHeight="1" thickBot="1" x14ac:dyDescent="0.6">
      <c r="B23" s="68" t="s">
        <v>15</v>
      </c>
      <c r="C23" s="92"/>
      <c r="D23" s="94"/>
      <c r="E23" s="95" t="s">
        <v>33</v>
      </c>
      <c r="F23" s="96"/>
      <c r="G23" s="96"/>
      <c r="H23" s="96"/>
      <c r="I23" s="96"/>
      <c r="J23" s="97"/>
    </row>
    <row r="24" spans="2:10" ht="24" customHeight="1" thickBot="1" x14ac:dyDescent="0.6">
      <c r="B24" s="23" t="s">
        <v>11</v>
      </c>
      <c r="C24" s="98"/>
      <c r="D24" s="100"/>
      <c r="E24" s="160"/>
      <c r="F24" s="161"/>
      <c r="G24" s="161"/>
      <c r="H24" s="161"/>
      <c r="I24" s="161"/>
      <c r="J24" s="162"/>
    </row>
    <row r="25" spans="2:10" ht="6" customHeight="1" thickBot="1" x14ac:dyDescent="0.6"/>
    <row r="26" spans="2:10" ht="28.5" customHeight="1" thickTop="1" thickBot="1" x14ac:dyDescent="0.6">
      <c r="B26" s="35" t="s">
        <v>17</v>
      </c>
      <c r="C26" s="45" t="s">
        <v>18</v>
      </c>
      <c r="D26" s="79">
        <f>C24</f>
        <v>0</v>
      </c>
      <c r="E26" s="77"/>
      <c r="F26" s="11" t="s">
        <v>4</v>
      </c>
      <c r="G26" s="72">
        <f>MIN(300000,ROUNDUP(D26,-4))</f>
        <v>0</v>
      </c>
      <c r="H26" s="25" t="s">
        <v>51</v>
      </c>
      <c r="I26" s="14"/>
      <c r="J26" s="15"/>
    </row>
    <row r="27" spans="2:10" ht="18.649999999999999" customHeight="1" thickTop="1" x14ac:dyDescent="0.55000000000000004">
      <c r="D27" s="52"/>
      <c r="F27" s="53"/>
      <c r="G27" s="54"/>
    </row>
  </sheetData>
  <mergeCells count="25">
    <mergeCell ref="C23:D23"/>
    <mergeCell ref="E23:J23"/>
    <mergeCell ref="C24:D24"/>
    <mergeCell ref="E24:J24"/>
    <mergeCell ref="D26:E26"/>
    <mergeCell ref="D17:E17"/>
    <mergeCell ref="C20:D20"/>
    <mergeCell ref="E20:J20"/>
    <mergeCell ref="C21:D21"/>
    <mergeCell ref="E21:J21"/>
    <mergeCell ref="C22:D22"/>
    <mergeCell ref="E22:J22"/>
    <mergeCell ref="D13:E13"/>
    <mergeCell ref="F13:J13"/>
    <mergeCell ref="D14:E14"/>
    <mergeCell ref="F14:J14"/>
    <mergeCell ref="D15:E15"/>
    <mergeCell ref="F15:J15"/>
    <mergeCell ref="A1:J1"/>
    <mergeCell ref="D10:E10"/>
    <mergeCell ref="F10:J10"/>
    <mergeCell ref="D11:E11"/>
    <mergeCell ref="F11:J11"/>
    <mergeCell ref="D12:E12"/>
    <mergeCell ref="F12:J1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abSelected="1" topLeftCell="A13" zoomScaleNormal="100" workbookViewId="0">
      <selection activeCell="N24" sqref="N24"/>
    </sheetView>
  </sheetViews>
  <sheetFormatPr defaultColWidth="9" defaultRowHeight="13" x14ac:dyDescent="0.55000000000000004"/>
  <cols>
    <col min="1" max="1" width="0.58203125" style="1" customWidth="1"/>
    <col min="2" max="2" width="16.5" style="1" customWidth="1"/>
    <col min="3" max="3" width="11.5" style="1" customWidth="1"/>
    <col min="4" max="4" width="7.08203125" style="1" customWidth="1"/>
    <col min="5" max="5" width="7" style="1" customWidth="1"/>
    <col min="6" max="6" width="2.25" style="1" customWidth="1"/>
    <col min="7" max="7" width="12.25" style="1" customWidth="1"/>
    <col min="8" max="9" width="8" style="1" customWidth="1"/>
    <col min="10" max="10" width="7.33203125" style="1" customWidth="1"/>
    <col min="11" max="16384" width="9" style="1"/>
  </cols>
  <sheetData>
    <row r="1" spans="1:11" ht="24" customHeight="1" x14ac:dyDescent="0.55000000000000004">
      <c r="A1" s="121" t="s">
        <v>41</v>
      </c>
      <c r="B1" s="145"/>
      <c r="C1" s="145"/>
      <c r="D1" s="145"/>
      <c r="E1" s="145"/>
      <c r="F1" s="145"/>
      <c r="G1" s="145"/>
      <c r="H1" s="145"/>
      <c r="I1" s="145"/>
      <c r="J1" s="145"/>
      <c r="K1" s="46"/>
    </row>
    <row r="2" spans="1:11" ht="24" customHeight="1" thickBot="1" x14ac:dyDescent="0.6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.75" customHeight="1" x14ac:dyDescent="0.55000000000000004">
      <c r="A3" s="17"/>
      <c r="B3" s="18"/>
      <c r="C3" s="18"/>
      <c r="D3" s="18"/>
      <c r="E3" s="18"/>
      <c r="F3" s="18"/>
      <c r="G3" s="18"/>
      <c r="H3" s="18"/>
      <c r="I3" s="18"/>
      <c r="J3" s="19"/>
      <c r="K3" s="20"/>
    </row>
    <row r="4" spans="1:11" ht="18.649999999999999" customHeight="1" x14ac:dyDescent="0.55000000000000004">
      <c r="A4" s="20"/>
      <c r="B4" s="28" t="s">
        <v>47</v>
      </c>
      <c r="C4" s="29"/>
      <c r="D4" s="29"/>
      <c r="E4" s="29"/>
      <c r="F4" s="29"/>
      <c r="G4" s="29"/>
      <c r="H4" s="29"/>
      <c r="I4" s="29"/>
      <c r="J4" s="30"/>
      <c r="K4" s="42"/>
    </row>
    <row r="5" spans="1:11" ht="18.649999999999999" customHeight="1" x14ac:dyDescent="0.55000000000000004">
      <c r="A5" s="20"/>
      <c r="B5" s="28" t="s">
        <v>48</v>
      </c>
      <c r="C5" s="29"/>
      <c r="D5" s="29"/>
      <c r="E5" s="29"/>
      <c r="F5" s="29"/>
      <c r="G5" s="29"/>
      <c r="H5" s="29"/>
      <c r="I5" s="29"/>
      <c r="J5" s="30"/>
      <c r="K5" s="42"/>
    </row>
    <row r="6" spans="1:11" ht="18.649999999999999" customHeight="1" x14ac:dyDescent="0.55000000000000004">
      <c r="A6" s="20"/>
      <c r="B6" s="28" t="s">
        <v>49</v>
      </c>
      <c r="C6" s="29"/>
      <c r="D6" s="29"/>
      <c r="E6" s="29"/>
      <c r="F6" s="29"/>
      <c r="G6" s="29"/>
      <c r="H6" s="29"/>
      <c r="I6" s="29"/>
      <c r="J6" s="30"/>
      <c r="K6" s="42"/>
    </row>
    <row r="7" spans="1:11" ht="3.75" customHeight="1" thickBot="1" x14ac:dyDescent="0.6">
      <c r="A7" s="21"/>
      <c r="B7" s="31"/>
      <c r="C7" s="32"/>
      <c r="D7" s="32"/>
      <c r="E7" s="32"/>
      <c r="F7" s="32"/>
      <c r="G7" s="32"/>
      <c r="H7" s="32"/>
      <c r="I7" s="32"/>
      <c r="J7" s="33"/>
      <c r="K7" s="42"/>
    </row>
    <row r="8" spans="1:11" ht="18.649999999999999" customHeight="1" x14ac:dyDescent="0.55000000000000004"/>
    <row r="9" spans="1:11" ht="18.649999999999999" customHeight="1" x14ac:dyDescent="0.55000000000000004">
      <c r="B9" s="10" t="s">
        <v>34</v>
      </c>
    </row>
    <row r="10" spans="1:11" ht="29.25" customHeight="1" x14ac:dyDescent="0.55000000000000004">
      <c r="B10" s="2"/>
      <c r="C10" s="9" t="s">
        <v>7</v>
      </c>
      <c r="D10" s="155" t="s">
        <v>8</v>
      </c>
      <c r="E10" s="156"/>
      <c r="F10" s="104" t="s">
        <v>9</v>
      </c>
      <c r="G10" s="105"/>
      <c r="H10" s="105"/>
      <c r="I10" s="105"/>
      <c r="J10" s="106"/>
    </row>
    <row r="11" spans="1:11" ht="24" customHeight="1" x14ac:dyDescent="0.55000000000000004">
      <c r="B11" s="2" t="s">
        <v>1</v>
      </c>
      <c r="C11" s="3"/>
      <c r="D11" s="125">
        <v>874000</v>
      </c>
      <c r="E11" s="148"/>
      <c r="F11" s="146" t="s">
        <v>31</v>
      </c>
      <c r="G11" s="147"/>
      <c r="H11" s="147"/>
      <c r="I11" s="147"/>
      <c r="J11" s="148"/>
    </row>
    <row r="12" spans="1:11" ht="24" customHeight="1" x14ac:dyDescent="0.55000000000000004">
      <c r="B12" s="2" t="s">
        <v>27</v>
      </c>
      <c r="C12" s="3"/>
      <c r="D12" s="125">
        <v>270000</v>
      </c>
      <c r="E12" s="127"/>
      <c r="F12" s="146" t="s">
        <v>29</v>
      </c>
      <c r="G12" s="147"/>
      <c r="H12" s="147"/>
      <c r="I12" s="147"/>
      <c r="J12" s="148"/>
    </row>
    <row r="13" spans="1:11" ht="24" customHeight="1" x14ac:dyDescent="0.55000000000000004">
      <c r="B13" s="2" t="s">
        <v>28</v>
      </c>
      <c r="C13" s="3"/>
      <c r="D13" s="125">
        <v>70000</v>
      </c>
      <c r="E13" s="127"/>
      <c r="F13" s="146" t="s">
        <v>30</v>
      </c>
      <c r="G13" s="147"/>
      <c r="H13" s="147"/>
      <c r="I13" s="147"/>
      <c r="J13" s="148"/>
    </row>
    <row r="14" spans="1:11" ht="24" customHeight="1" thickBot="1" x14ac:dyDescent="0.6">
      <c r="B14" s="24" t="s">
        <v>2</v>
      </c>
      <c r="C14" s="43">
        <v>2000</v>
      </c>
      <c r="D14" s="128">
        <f t="shared" ref="D14" si="0">C14*12</f>
        <v>24000</v>
      </c>
      <c r="E14" s="151"/>
      <c r="F14" s="149" t="s">
        <v>13</v>
      </c>
      <c r="G14" s="150"/>
      <c r="H14" s="150"/>
      <c r="I14" s="150"/>
      <c r="J14" s="151"/>
    </row>
    <row r="15" spans="1:11" ht="24" customHeight="1" thickBot="1" x14ac:dyDescent="0.6">
      <c r="B15" s="23" t="s">
        <v>3</v>
      </c>
      <c r="C15" s="44"/>
      <c r="D15" s="131">
        <f>SUM(D11:D14)</f>
        <v>1238000</v>
      </c>
      <c r="E15" s="157"/>
      <c r="F15" s="152"/>
      <c r="G15" s="153"/>
      <c r="H15" s="153"/>
      <c r="I15" s="153"/>
      <c r="J15" s="154"/>
    </row>
    <row r="16" spans="1:11" ht="6" customHeight="1" thickBot="1" x14ac:dyDescent="0.6"/>
    <row r="17" spans="2:10" ht="28.5" customHeight="1" thickTop="1" thickBot="1" x14ac:dyDescent="0.6">
      <c r="B17" s="34" t="s">
        <v>5</v>
      </c>
      <c r="C17" s="45" t="s">
        <v>6</v>
      </c>
      <c r="D17" s="134">
        <f>D15/12</f>
        <v>103166.66666666667</v>
      </c>
      <c r="E17" s="135"/>
      <c r="F17" s="11" t="s">
        <v>4</v>
      </c>
      <c r="G17" s="16">
        <f>MIN(80000,ROUNDUP(D17,-4))</f>
        <v>80000</v>
      </c>
      <c r="H17" s="25" t="s">
        <v>50</v>
      </c>
      <c r="I17" s="14"/>
      <c r="J17" s="15"/>
    </row>
    <row r="18" spans="2:10" ht="12.75" customHeight="1" thickTop="1" x14ac:dyDescent="0.55000000000000004"/>
    <row r="19" spans="2:10" ht="18.649999999999999" customHeight="1" x14ac:dyDescent="0.55000000000000004">
      <c r="B19" s="10" t="s">
        <v>37</v>
      </c>
    </row>
    <row r="20" spans="2:10" ht="24" customHeight="1" x14ac:dyDescent="0.55000000000000004">
      <c r="B20" s="2"/>
      <c r="C20" s="104" t="s">
        <v>12</v>
      </c>
      <c r="D20" s="106"/>
      <c r="E20" s="104" t="s">
        <v>9</v>
      </c>
      <c r="F20" s="105"/>
      <c r="G20" s="105"/>
      <c r="H20" s="105"/>
      <c r="I20" s="105"/>
      <c r="J20" s="106"/>
    </row>
    <row r="21" spans="2:10" ht="24" customHeight="1" x14ac:dyDescent="0.55000000000000004">
      <c r="B21" s="2" t="s">
        <v>10</v>
      </c>
      <c r="C21" s="125">
        <v>270000</v>
      </c>
      <c r="D21" s="127"/>
      <c r="E21" s="146"/>
      <c r="F21" s="147"/>
      <c r="G21" s="147"/>
      <c r="H21" s="147"/>
      <c r="I21" s="147"/>
      <c r="J21" s="148"/>
    </row>
    <row r="22" spans="2:10" ht="24" customHeight="1" x14ac:dyDescent="0.55000000000000004">
      <c r="B22" s="2" t="s">
        <v>32</v>
      </c>
      <c r="C22" s="125">
        <v>30000</v>
      </c>
      <c r="D22" s="127"/>
      <c r="E22" s="146" t="s">
        <v>42</v>
      </c>
      <c r="F22" s="147"/>
      <c r="G22" s="147"/>
      <c r="H22" s="147"/>
      <c r="I22" s="147"/>
      <c r="J22" s="148"/>
    </row>
    <row r="23" spans="2:10" ht="24" customHeight="1" thickBot="1" x14ac:dyDescent="0.6">
      <c r="B23" s="24" t="s">
        <v>15</v>
      </c>
      <c r="C23" s="128">
        <v>200000</v>
      </c>
      <c r="D23" s="130"/>
      <c r="E23" s="149" t="s">
        <v>33</v>
      </c>
      <c r="F23" s="150"/>
      <c r="G23" s="150"/>
      <c r="H23" s="150"/>
      <c r="I23" s="150"/>
      <c r="J23" s="151"/>
    </row>
    <row r="24" spans="2:10" ht="24" customHeight="1" thickBot="1" x14ac:dyDescent="0.6">
      <c r="B24" s="23" t="s">
        <v>11</v>
      </c>
      <c r="C24" s="131">
        <f>SUM(C21:D23)</f>
        <v>500000</v>
      </c>
      <c r="D24" s="133"/>
      <c r="E24" s="152"/>
      <c r="F24" s="153"/>
      <c r="G24" s="153"/>
      <c r="H24" s="153"/>
      <c r="I24" s="153"/>
      <c r="J24" s="154"/>
    </row>
    <row r="25" spans="2:10" ht="6" customHeight="1" thickBot="1" x14ac:dyDescent="0.6"/>
    <row r="26" spans="2:10" ht="28.5" customHeight="1" thickTop="1" thickBot="1" x14ac:dyDescent="0.6">
      <c r="B26" s="35" t="s">
        <v>17</v>
      </c>
      <c r="C26" s="45" t="s">
        <v>18</v>
      </c>
      <c r="D26" s="134">
        <f>C24</f>
        <v>500000</v>
      </c>
      <c r="E26" s="135"/>
      <c r="F26" s="11" t="s">
        <v>4</v>
      </c>
      <c r="G26" s="16">
        <f>MIN(300000,ROUNDUP(D26,-4))</f>
        <v>300000</v>
      </c>
      <c r="H26" s="25" t="s">
        <v>51</v>
      </c>
      <c r="I26" s="14"/>
      <c r="J26" s="15"/>
    </row>
    <row r="27" spans="2:10" ht="18.649999999999999" customHeight="1" thickTop="1" x14ac:dyDescent="0.55000000000000004">
      <c r="B27" s="4"/>
      <c r="C27" s="4"/>
      <c r="D27" s="5"/>
      <c r="E27" s="6"/>
      <c r="F27" s="7"/>
      <c r="G27" s="8"/>
      <c r="H27" s="4"/>
      <c r="I27" s="4"/>
      <c r="J27" s="4"/>
    </row>
  </sheetData>
  <mergeCells count="25">
    <mergeCell ref="D15:E15"/>
    <mergeCell ref="F15:J15"/>
    <mergeCell ref="D17:E17"/>
    <mergeCell ref="C20:D20"/>
    <mergeCell ref="F10:J10"/>
    <mergeCell ref="D11:E11"/>
    <mergeCell ref="F11:J11"/>
    <mergeCell ref="D14:E14"/>
    <mergeCell ref="F14:J14"/>
    <mergeCell ref="A1:J1"/>
    <mergeCell ref="D26:E26"/>
    <mergeCell ref="C22:D22"/>
    <mergeCell ref="E22:J22"/>
    <mergeCell ref="C23:D23"/>
    <mergeCell ref="E23:J23"/>
    <mergeCell ref="C24:D24"/>
    <mergeCell ref="E24:J24"/>
    <mergeCell ref="D12:E12"/>
    <mergeCell ref="F12:J12"/>
    <mergeCell ref="D13:E13"/>
    <mergeCell ref="F13:J13"/>
    <mergeCell ref="E20:J20"/>
    <mergeCell ref="C21:D21"/>
    <mergeCell ref="E21:J21"/>
    <mergeCell ref="D10:E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高校用 (入力用)</vt:lpstr>
      <vt:lpstr>高校用(記入例)</vt:lpstr>
      <vt:lpstr>大学等用(入力用)</vt:lpstr>
      <vt:lpstr>大学等用(記入例)</vt:lpstr>
      <vt:lpstr>'大学等用(記入例)'!Print_Area</vt:lpstr>
      <vt:lpstr>'大学等用(入力用)'!Print_Area</vt:lpstr>
    </vt:vector>
  </TitlesOfParts>
  <Company>宮古市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 八重子</dc:creator>
  <cp:lastModifiedBy>大堰 志津子</cp:lastModifiedBy>
  <cp:lastPrinted>2026-08-28T08:02:35Z</cp:lastPrinted>
  <dcterms:created xsi:type="dcterms:W3CDTF">2024-05-29T07:11:01Z</dcterms:created>
  <dcterms:modified xsi:type="dcterms:W3CDTF">2026-08-28T08:20:18Z</dcterms:modified>
</cp:coreProperties>
</file>